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335" firstSheet="2" activeTab="3"/>
  </bookViews>
  <sheets>
    <sheet name="Форма_3" sheetId="1" state="hidden" r:id="rId1"/>
    <sheet name="Areas" sheetId="2" state="hidden" r:id="rId2"/>
    <sheet name="АнализКл" sheetId="3" r:id="rId3"/>
    <sheet name="АнализОО" sheetId="4" r:id="rId4"/>
  </sheets>
  <definedNames>
    <definedName name="_xlfn.COUNTIFS" hidden="1">#NAME?</definedName>
    <definedName name="_xlfn.SUMIFS" hidden="1">#NAME?</definedName>
    <definedName name="Hfc" comment="Список сокращений типов классов и их расшифровка">#REF!</definedName>
    <definedName name="_xlnm.Print_Area" localSheetId="2">'АнализКл'!$A$7:$J$25</definedName>
    <definedName name="_xlnm.Print_Area" localSheetId="3">'АнализОО'!$A$7:$K$25</definedName>
    <definedName name="Расшифровка_тип_класса" localSheetId="3" comment="Список сокращений типов классов и их расшифровка">#REF!</definedName>
    <definedName name="Расшифровка_тип_класса" comment="Список сокращений типов классов и их расшифровка">#REF!</definedName>
    <definedName name="Тип_класса" localSheetId="3" comment="Список типов классов (сокращенно)">#REF!</definedName>
    <definedName name="Тип_класса" comment="Список типов классов (сокращенно)">#REF!</definedName>
  </definedNames>
  <calcPr fullCalcOnLoad="1"/>
</workbook>
</file>

<file path=xl/sharedStrings.xml><?xml version="1.0" encoding="utf-8"?>
<sst xmlns="http://schemas.openxmlformats.org/spreadsheetml/2006/main" count="183" uniqueCount="109">
  <si>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</si>
  <si>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</si>
  <si>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</si>
  <si>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</si>
  <si>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</si>
  <si>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</si>
  <si>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</si>
  <si>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</si>
  <si>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</si>
  <si>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</si>
  <si>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</si>
  <si>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</si>
  <si>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</si>
  <si>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</si>
  <si>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</si>
  <si>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</si>
  <si>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</si>
  <si>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</si>
  <si>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</si>
  <si>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</si>
  <si>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</si>
  <si>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</si>
  <si>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</si>
  <si>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</si>
  <si>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</si>
  <si>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</si>
  <si>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</si>
  <si>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</si>
  <si>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</si>
  <si>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</si>
  <si>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</si>
  <si>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</si>
  <si>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</si>
  <si>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</si>
  <si>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</si>
  <si>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</si>
  <si>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</si>
  <si>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</si>
  <si>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</si>
  <si>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</si>
  <si>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</si>
  <si>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</si>
  <si>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</si>
  <si>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</si>
  <si>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</si>
  <si>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</si>
  <si>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</si>
  <si>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</si>
  <si>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</si>
  <si>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</si>
  <si>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</si>
  <si>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 val="single"/>
        <sz val="11"/>
        <color indexed="8"/>
        <rFont val="Calibri"/>
        <family val="2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</si>
  <si>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</si>
  <si>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</si>
  <si>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</si>
  <si>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</si>
  <si>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</si>
  <si>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</t>
    </r>
  </si>
  <si>
    <t>Сумма долей (должна быть 100%)</t>
  </si>
  <si>
    <r>
      <rPr>
        <b/>
        <u val="single"/>
        <sz val="10"/>
        <rFont val="Arial Cyr"/>
        <family val="0"/>
      </rPr>
      <t>%</t>
    </r>
    <r>
      <rPr>
        <b/>
        <sz val="10"/>
        <rFont val="Arial Cyr"/>
        <family val="0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</si>
  <si>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</si>
  <si>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</si>
  <si>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</si>
  <si>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</si>
  <si>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</si>
  <si>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</si>
  <si>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</si>
  <si>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</si>
  <si>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</si>
  <si>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</si>
  <si>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</si>
  <si>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</si>
  <si>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</si>
  <si>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</si>
  <si>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</si>
  <si>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</si>
  <si>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</si>
  <si>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</si>
  <si>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</si>
  <si>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</si>
  <si>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</si>
  <si>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</si>
  <si>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</si>
  <si>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</si>
  <si>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КДР по математике (11 кл.) 27.02.2019</t>
  </si>
  <si>
    <t>Проверяемые требования (умения)</t>
  </si>
  <si>
    <t>Коды разделов элементов содержания</t>
  </si>
  <si>
    <t>Коды разделов элементов требований</t>
  </si>
  <si>
    <t>Уметь использовать приобретенные знания и умения в практической деятельности и повседневной жизни</t>
  </si>
  <si>
    <t>2.1.12</t>
  </si>
  <si>
    <t>5.1, 6.1</t>
  </si>
  <si>
    <t>Б</t>
  </si>
  <si>
    <t>Уметь выполнять действия с геометрическими фигурами, координатами и векторами</t>
  </si>
  <si>
    <t>5.5.3, 5.5.5</t>
  </si>
  <si>
    <t>4.1</t>
  </si>
  <si>
    <t>5.1.1</t>
  </si>
  <si>
    <t>Уметь решать уравнения и неравенства</t>
  </si>
  <si>
    <t>2.1.3</t>
  </si>
  <si>
    <t>2.1</t>
  </si>
  <si>
    <t>5.3.3, 5.5.2, 5.5.4</t>
  </si>
  <si>
    <t>4.2</t>
  </si>
  <si>
    <t>Уметь выполнять вычисления и преобразования</t>
  </si>
  <si>
    <t>1.4.4</t>
  </si>
  <si>
    <t>1.3</t>
  </si>
  <si>
    <t>Уметь строить и исследовать простейшие математические модели</t>
  </si>
  <si>
    <t>5.1</t>
  </si>
  <si>
    <t>2.2.4</t>
  </si>
  <si>
    <t>2.3</t>
  </si>
  <si>
    <t>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</si>
</sst>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9" tint="-0.24997000396251678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36" borderId="29" xfId="0" applyFont="1" applyFill="1" applyBorder="1" applyAlignment="1" applyProtection="1">
      <alignment horizontal="center" vertical="center" wrapText="1"/>
      <protection/>
    </xf>
    <xf numFmtId="0" fontId="10" fillId="0" borderId="18" xfId="53" applyFont="1" applyFill="1" applyBorder="1" applyAlignment="1">
      <alignment horizontal="righ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9" fillId="0" borderId="0" xfId="53">
      <alignment/>
      <protection/>
    </xf>
    <xf numFmtId="172" fontId="0" fillId="34" borderId="13" xfId="0" applyNumberFormat="1" applyFill="1" applyBorder="1" applyAlignment="1" applyProtection="1">
      <alignment horizontal="center" vertical="center"/>
      <protection locked="0"/>
    </xf>
    <xf numFmtId="172" fontId="0" fillId="35" borderId="15" xfId="0" applyNumberFormat="1" applyFill="1" applyBorder="1" applyAlignment="1" applyProtection="1">
      <alignment horizontal="center" vertical="center"/>
      <protection locked="0"/>
    </xf>
    <xf numFmtId="172" fontId="0" fillId="34" borderId="16" xfId="0" applyNumberFormat="1" applyFill="1" applyBorder="1" applyAlignment="1" applyProtection="1">
      <alignment horizontal="center" vertical="center"/>
      <protection locked="0"/>
    </xf>
    <xf numFmtId="172" fontId="0" fillId="35" borderId="18" xfId="0" applyNumberFormat="1" applyFill="1" applyBorder="1" applyAlignment="1" applyProtection="1">
      <alignment horizontal="center" vertical="center"/>
      <protection locked="0"/>
    </xf>
    <xf numFmtId="172" fontId="0" fillId="34" borderId="19" xfId="0" applyNumberFormat="1" applyFill="1" applyBorder="1" applyAlignment="1" applyProtection="1">
      <alignment horizontal="center" vertical="center"/>
      <protection locked="0"/>
    </xf>
    <xf numFmtId="172" fontId="0" fillId="35" borderId="21" xfId="0" applyNumberFormat="1" applyFill="1" applyBorder="1" applyAlignment="1" applyProtection="1">
      <alignment horizontal="center" vertical="center"/>
      <protection locked="0"/>
    </xf>
    <xf numFmtId="172" fontId="0" fillId="35" borderId="30" xfId="0" applyNumberFormat="1" applyFill="1" applyBorder="1" applyAlignment="1" applyProtection="1">
      <alignment horizontal="center" vertical="center"/>
      <protection locked="0"/>
    </xf>
    <xf numFmtId="172" fontId="0" fillId="35" borderId="31" xfId="0" applyNumberFormat="1" applyFill="1" applyBorder="1" applyAlignment="1" applyProtection="1">
      <alignment horizontal="center" vertical="center"/>
      <protection locked="0"/>
    </xf>
    <xf numFmtId="172" fontId="0" fillId="35" borderId="32" xfId="0" applyNumberFormat="1" applyFill="1" applyBorder="1" applyAlignment="1" applyProtection="1">
      <alignment horizontal="center" vertical="center"/>
      <protection locked="0"/>
    </xf>
    <xf numFmtId="172" fontId="0" fillId="35" borderId="22" xfId="0" applyNumberFormat="1" applyFill="1" applyBorder="1" applyAlignment="1" applyProtection="1">
      <alignment horizontal="center" vertical="center"/>
      <protection locked="0"/>
    </xf>
    <xf numFmtId="172" fontId="0" fillId="35" borderId="23" xfId="0" applyNumberFormat="1" applyFill="1" applyBorder="1" applyAlignment="1" applyProtection="1">
      <alignment horizontal="center" vertical="center"/>
      <protection locked="0"/>
    </xf>
    <xf numFmtId="172" fontId="0" fillId="35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>
      <alignment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left" vertical="center"/>
    </xf>
    <xf numFmtId="0" fontId="0" fillId="0" borderId="0" xfId="0" applyAlignment="1" applyProtection="1" quotePrefix="1">
      <alignment/>
      <protection locked="0"/>
    </xf>
    <xf numFmtId="9" fontId="46" fillId="6" borderId="18" xfId="57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57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 applyProtection="1">
      <alignment horizontal="center" vertical="center" wrapText="1"/>
      <protection hidden="1"/>
    </xf>
    <xf numFmtId="0" fontId="59" fillId="37" borderId="18" xfId="0" applyFont="1" applyFill="1" applyBorder="1" applyAlignment="1" applyProtection="1">
      <alignment horizontal="center" vertical="center" wrapText="1"/>
      <protection hidden="1"/>
    </xf>
    <xf numFmtId="0" fontId="56" fillId="0" borderId="18" xfId="0" applyFont="1" applyBorder="1" applyAlignment="1" applyProtection="1">
      <alignment horizontal="center" vertical="center" wrapText="1"/>
      <protection hidden="1"/>
    </xf>
    <xf numFmtId="0" fontId="60" fillId="0" borderId="33" xfId="0" applyFont="1" applyBorder="1" applyAlignment="1" applyProtection="1">
      <alignment horizontal="center" vertical="center" wrapText="1"/>
      <protection hidden="1"/>
    </xf>
    <xf numFmtId="172" fontId="56" fillId="0" borderId="18" xfId="0" applyNumberFormat="1" applyFont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49" fontId="61" fillId="0" borderId="18" xfId="0" applyNumberFormat="1" applyFont="1" applyBorder="1" applyAlignment="1">
      <alignment vertical="center" wrapText="1"/>
    </xf>
    <xf numFmtId="49" fontId="61" fillId="0" borderId="18" xfId="0" applyNumberFormat="1" applyFont="1" applyBorder="1" applyAlignment="1">
      <alignment horizontal="left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0" xfId="0" applyNumberFormat="1" applyFont="1" applyFill="1" applyBorder="1" applyAlignment="1" applyProtection="1">
      <alignment horizontal="left" vertical="center"/>
      <protection/>
    </xf>
    <xf numFmtId="9" fontId="0" fillId="0" borderId="0" xfId="0" applyNumberFormat="1" applyAlignment="1" applyProtection="1">
      <alignment/>
      <protection/>
    </xf>
    <xf numFmtId="49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9" fontId="56" fillId="0" borderId="18" xfId="57" applyFont="1" applyBorder="1" applyAlignment="1" applyProtection="1">
      <alignment horizontal="center" vertical="center" wrapText="1"/>
      <protection hidden="1"/>
    </xf>
    <xf numFmtId="0" fontId="57" fillId="0" borderId="18" xfId="0" applyFont="1" applyBorder="1" applyAlignment="1" applyProtection="1">
      <alignment horizontal="center" vertical="center" wrapText="1"/>
      <protection hidden="1"/>
    </xf>
    <xf numFmtId="0" fontId="60" fillId="0" borderId="18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 quotePrefix="1">
      <alignment/>
      <protection hidden="1" locked="0"/>
    </xf>
    <xf numFmtId="0" fontId="63" fillId="0" borderId="10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>
      <alignment vertical="center"/>
    </xf>
    <xf numFmtId="0" fontId="63" fillId="10" borderId="10" xfId="0" applyFont="1" applyFill="1" applyBorder="1" applyAlignment="1" applyProtection="1">
      <alignment horizontal="center" vertical="center" wrapText="1"/>
      <protection hidden="1"/>
    </xf>
    <xf numFmtId="0" fontId="61" fillId="0" borderId="18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horizontal="center" vertical="center" wrapText="1"/>
      <protection hidden="1" locked="0"/>
    </xf>
    <xf numFmtId="9" fontId="56" fillId="0" borderId="18" xfId="57" applyFont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0" fontId="0" fillId="38" borderId="36" xfId="0" applyFill="1" applyBorder="1" applyAlignment="1" applyProtection="1">
      <alignment horizontal="center" vertical="center" wrapText="1"/>
      <protection/>
    </xf>
    <xf numFmtId="0" fontId="0" fillId="38" borderId="37" xfId="0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 applyProtection="1">
      <alignment horizontal="center" vertical="center" wrapText="1"/>
      <protection/>
    </xf>
    <xf numFmtId="0" fontId="46" fillId="36" borderId="0" xfId="0" applyFont="1" applyFill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 locked="0"/>
    </xf>
    <xf numFmtId="0" fontId="11" fillId="0" borderId="27" xfId="0" applyFont="1" applyFill="1" applyBorder="1" applyAlignment="1" applyProtection="1">
      <alignment horizontal="center" vertical="center" wrapText="1"/>
      <protection hidden="1" locked="0"/>
    </xf>
    <xf numFmtId="0" fontId="11" fillId="0" borderId="44" xfId="0" applyFont="1" applyFill="1" applyBorder="1" applyAlignment="1" applyProtection="1">
      <alignment horizontal="center" vertical="center" wrapText="1"/>
      <protection hidden="1" locked="0"/>
    </xf>
    <xf numFmtId="172" fontId="66" fillId="0" borderId="39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/>
        <i/>
      </font>
    </dxf>
    <dxf>
      <font>
        <b/>
        <i/>
      </font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3" sqref="A13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8.421875" style="0" customWidth="1"/>
    <col min="4" max="4" width="16.7109375" style="0" customWidth="1"/>
    <col min="5" max="6" width="8.28125" style="0" customWidth="1"/>
    <col min="7" max="8" width="7.7109375" style="0" customWidth="1"/>
    <col min="9" max="12" width="8.28125" style="0" customWidth="1"/>
    <col min="13" max="13" width="8.7109375" style="0" customWidth="1"/>
    <col min="14" max="17" width="7.7109375" style="0" customWidth="1"/>
    <col min="18" max="21" width="8.28125" style="0" customWidth="1"/>
    <col min="22" max="25" width="7.57421875" style="0" customWidth="1"/>
    <col min="30" max="30" width="16.8515625" style="0" customWidth="1"/>
  </cols>
  <sheetData>
    <row r="1" spans="1:20" ht="42.75" thickBot="1">
      <c r="A1" s="102" t="e">
        <f>#REF!</f>
        <v>#REF!</v>
      </c>
      <c r="B1" s="103"/>
      <c r="C1" s="104"/>
      <c r="D1" s="39" t="s">
        <v>54</v>
      </c>
      <c r="E1" s="31"/>
      <c r="F1" s="105" t="e">
        <f>#REF!</f>
        <v>#REF!</v>
      </c>
      <c r="G1" s="106"/>
      <c r="H1" s="107" t="s">
        <v>51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4:21" ht="15.75" thickBot="1">
      <c r="D2" t="s">
        <v>53</v>
      </c>
      <c r="E2" s="36">
        <f aca="true" t="shared" si="0" ref="E2:U2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0" t="s">
        <v>52</v>
      </c>
      <c r="B3" s="108" t="s">
        <v>49</v>
      </c>
      <c r="C3" s="110" t="s">
        <v>48</v>
      </c>
      <c r="D3" s="97" t="s">
        <v>55</v>
      </c>
      <c r="E3" s="99" t="s">
        <v>50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 t="s">
        <v>57</v>
      </c>
      <c r="W3" s="101"/>
      <c r="X3" s="101"/>
      <c r="Y3" s="101"/>
      <c r="Z3" s="100" t="s">
        <v>59</v>
      </c>
      <c r="AA3" s="101"/>
      <c r="AB3" s="101"/>
      <c r="AC3" s="101"/>
      <c r="AD3" s="95" t="s">
        <v>58</v>
      </c>
    </row>
    <row r="4" spans="1:30" ht="16.5" thickBot="1">
      <c r="A4" s="100"/>
      <c r="B4" s="109"/>
      <c r="C4" s="111"/>
      <c r="D4" s="98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6"/>
    </row>
    <row r="5" spans="1:30" ht="15">
      <c r="A5" s="28" t="s">
        <v>11</v>
      </c>
      <c r="B5" s="7"/>
      <c r="C5" s="8"/>
      <c r="D5" s="32" t="str">
        <f>IF(C5=0,"-",SUM(E5:U5,F5,J5+2*K5+3*L5+4*M5,S5+2*T5+3*U5)/C5)</f>
        <v>-</v>
      </c>
      <c r="E5" s="9">
        <f>IF($C5&gt;0,_xlfn.SUMIFS(#REF!,#REF!,$A5,#REF!,#REF!),"")</f>
      </c>
      <c r="F5" s="10">
        <f>IF($C5&gt;0,_xlfn.SUMIFS(#REF!,#REF!,$A5,#REF!,#REF!),"")</f>
      </c>
      <c r="G5" s="11">
        <f>IF($C5&gt;0,_xlfn.SUMIFS(#REF!,#REF!,$A5,#REF!,#REF!),"")</f>
      </c>
      <c r="H5" s="10">
        <f>IF($C5&gt;0,_xlfn.SUMIFS(#REF!,#REF!,$A5,#REF!,#REF!),"")</f>
      </c>
      <c r="I5" s="11">
        <f>IF($C5&gt;0,_xlfn.SUMIFS(#REF!,#REF!,$A5,#REF!,#REF!),"")</f>
      </c>
      <c r="J5" s="11">
        <f>IF($C5&gt;0,_xlfn.SUMIFS(#REF!,#REF!,$A5,#REF!,#REF!),"")</f>
      </c>
      <c r="K5" s="11">
        <f>IF($C5&gt;0,_xlfn.SUMIFS(#REF!,#REF!,$A5,#REF!,#REF!),"")</f>
      </c>
      <c r="L5" s="11">
        <f>IF($C5&gt;0,_xlfn.SUMIFS(#REF!,#REF!,$A5,#REF!,#REF!),"")</f>
      </c>
      <c r="M5" s="11">
        <f>IF($C5&gt;0,_xlfn.SUMIFS(#REF!,#REF!,$A5,#REF!,#REF!),"")</f>
      </c>
      <c r="N5" s="10">
        <f>IF($C5&gt;0,_xlfn.SUMIFS(#REF!,#REF!,$A5,#REF!,#REF!),"")</f>
      </c>
      <c r="O5" s="11">
        <f>IF($C5&gt;0,_xlfn.SUMIFS(#REF!,#REF!,$A5,#REF!,#REF!),"")</f>
      </c>
      <c r="P5" s="10">
        <f>IF($C5&gt;0,_xlfn.SUMIFS(#REF!,#REF!,$A5,#REF!,#REF!),"")</f>
      </c>
      <c r="Q5" s="11">
        <f>IF($C5&gt;0,_xlfn.SUMIFS(#REF!,#REF!,$A5,#REF!,#REF!),"")</f>
      </c>
      <c r="R5" s="10">
        <f>IF($C5&gt;0,_xlfn.SUMIFS(#REF!,#REF!,$A5,#REF!,#REF!),"")</f>
      </c>
      <c r="S5" s="10">
        <f>IF($C5&gt;0,_xlfn.SUMIFS(#REF!,#REF!,$A5,#REF!,#REF!),"")</f>
      </c>
      <c r="T5" s="10">
        <f>IF($C5&gt;0,_xlfn.SUMIFS(#REF!,#REF!,$A5,#REF!,#REF!),"")</f>
      </c>
      <c r="U5" s="10">
        <f>IF($C5&gt;0,_xlfn.SUMIFS(#REF!,#REF!,$A5,#REF!,#REF!),"")</f>
      </c>
      <c r="V5" s="7">
        <f>IF($C5&gt;0,_xlfn.SUMIFS(#REF!,#REF!,$A5,#REF!,#REF!),"")</f>
      </c>
      <c r="W5" s="12">
        <f>IF($C5&gt;0,_xlfn.SUMIFS(#REF!,#REF!,$A5,#REF!,#REF!),"")</f>
      </c>
      <c r="X5" s="12">
        <f>IF($C5&gt;0,_xlfn.SUMIFS(#REF!,#REF!,$A5,#REF!,#REF!),"")</f>
      </c>
      <c r="Y5" s="13">
        <f>IF($C5&gt;0,_xlfn.SUMIFS(#REF!,#REF!,$A5,#REF!,#REF!),"")</f>
      </c>
      <c r="Z5" s="43" t="str">
        <f aca="true" t="shared" si="1" ref="Z5:AC10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aca="true" t="shared" si="2" ref="AD5:AD10">IF(C5=0,"-",SUM(Z5:AC5))</f>
        <v>-</v>
      </c>
    </row>
    <row r="6" spans="1:30" ht="15">
      <c r="A6" s="29" t="s">
        <v>12</v>
      </c>
      <c r="B6" s="14"/>
      <c r="C6" s="15"/>
      <c r="D6" s="33" t="str">
        <f aca="true" t="shared" si="3" ref="D6:D54">IF(C6=0,"-",SUM(E6:U6,F6,S6,2*T6,3*U6)/C6)</f>
        <v>-</v>
      </c>
      <c r="E6" s="35">
        <f>IF($C6&gt;0,_xlfn.SUMIFS(#REF!,#REF!,$A6,#REF!,#REF!),"")</f>
      </c>
      <c r="F6" s="17">
        <f>IF($C6&gt;0,_xlfn.SUMIFS(#REF!,#REF!,$A6,#REF!,#REF!),"")</f>
      </c>
      <c r="G6" s="18">
        <f>IF($C6&gt;0,_xlfn.SUMIFS(#REF!,#REF!,$A6,#REF!,#REF!),"")</f>
      </c>
      <c r="H6" s="17">
        <f>IF($C6&gt;0,_xlfn.SUMIFS(#REF!,#REF!,$A6,#REF!,#REF!),"")</f>
      </c>
      <c r="I6" s="18">
        <f>IF($C6&gt;0,_xlfn.SUMIFS(#REF!,#REF!,$A6,#REF!,#REF!),"")</f>
      </c>
      <c r="J6" s="18">
        <f>IF($C6&gt;0,_xlfn.SUMIFS(#REF!,#REF!,$A6,#REF!,#REF!),"")</f>
      </c>
      <c r="K6" s="18">
        <f>IF($C6&gt;0,_xlfn.SUMIFS(#REF!,#REF!,$A6,#REF!,#REF!),"")</f>
      </c>
      <c r="L6" s="18">
        <f>IF($C6&gt;0,_xlfn.SUMIFS(#REF!,#REF!,$A6,#REF!,#REF!),"")</f>
      </c>
      <c r="M6" s="18">
        <f>IF($C6&gt;0,_xlfn.SUMIFS(#REF!,#REF!,$A6,#REF!,#REF!),"")</f>
      </c>
      <c r="N6" s="17">
        <f>IF($C6&gt;0,_xlfn.SUMIFS(#REF!,#REF!,$A6,#REF!,#REF!),"")</f>
      </c>
      <c r="O6" s="18">
        <f>IF($C6&gt;0,_xlfn.SUMIFS(#REF!,#REF!,$A6,#REF!,#REF!),"")</f>
      </c>
      <c r="P6" s="17">
        <f>IF($C6&gt;0,_xlfn.SUMIFS(#REF!,#REF!,$A6,#REF!,#REF!),"")</f>
      </c>
      <c r="Q6" s="18">
        <f>IF($C6&gt;0,_xlfn.SUMIFS(#REF!,#REF!,$A6,#REF!,#REF!),"")</f>
      </c>
      <c r="R6" s="17">
        <f>IF($C6&gt;0,_xlfn.SUMIFS(#REF!,#REF!,$A6,#REF!,#REF!),"")</f>
      </c>
      <c r="S6" s="17">
        <f>IF($C6&gt;0,_xlfn.SUMIFS(#REF!,#REF!,$A6,#REF!,#REF!),"")</f>
      </c>
      <c r="T6" s="17">
        <f>IF($C6&gt;0,_xlfn.SUMIFS(#REF!,#REF!,$A6,#REF!,#REF!),"")</f>
      </c>
      <c r="U6" s="17">
        <f>IF($C6&gt;0,_xlfn.SUMIFS(#REF!,#REF!,$A6,#REF!,#REF!),"")</f>
      </c>
      <c r="V6" s="14">
        <f>IF($C6&gt;0,_xlfn.SUMIFS(#REF!,#REF!,$A6,#REF!,#REF!),"")</f>
      </c>
      <c r="W6" s="19">
        <f>IF($C6&gt;0,_xlfn.SUMIFS(#REF!,#REF!,$A6,#REF!,#REF!),"")</f>
      </c>
      <c r="X6" s="19">
        <f>IF($C6&gt;0,_xlfn.SUMIFS(#REF!,#REF!,$A6,#REF!,#REF!),"")</f>
      </c>
      <c r="Y6" s="20">
        <f>IF($C6&gt;0,_xlfn.SUMIFS(#REF!,#REF!,$A6,#REF!,#REF!),"")</f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ht="15">
      <c r="A7" s="29" t="s">
        <v>7</v>
      </c>
      <c r="B7" s="14"/>
      <c r="C7" s="15"/>
      <c r="D7" s="33" t="str">
        <f t="shared" si="3"/>
        <v>-</v>
      </c>
      <c r="E7" s="16">
        <f>IF($C7&gt;0,_xlfn.SUMIFS(#REF!,#REF!,$A7,#REF!,#REF!),"")</f>
      </c>
      <c r="F7" s="17">
        <f>IF($C7&gt;0,_xlfn.SUMIFS(#REF!,#REF!,$A7,#REF!,#REF!),"")</f>
      </c>
      <c r="G7" s="18">
        <f>IF($C7&gt;0,_xlfn.SUMIFS(#REF!,#REF!,$A7,#REF!,#REF!),"")</f>
      </c>
      <c r="H7" s="17">
        <f>IF($C7&gt;0,_xlfn.SUMIFS(#REF!,#REF!,$A7,#REF!,#REF!),"")</f>
      </c>
      <c r="I7" s="18">
        <f>IF($C7&gt;0,_xlfn.SUMIFS(#REF!,#REF!,$A7,#REF!,#REF!),"")</f>
      </c>
      <c r="J7" s="18">
        <f>IF($C7&gt;0,_xlfn.SUMIFS(#REF!,#REF!,$A7,#REF!,#REF!),"")</f>
      </c>
      <c r="K7" s="18">
        <f>IF($C7&gt;0,_xlfn.SUMIFS(#REF!,#REF!,$A7,#REF!,#REF!),"")</f>
      </c>
      <c r="L7" s="18">
        <f>IF($C7&gt;0,_xlfn.SUMIFS(#REF!,#REF!,$A7,#REF!,#REF!),"")</f>
      </c>
      <c r="M7" s="18">
        <f>IF($C7&gt;0,_xlfn.SUMIFS(#REF!,#REF!,$A7,#REF!,#REF!),"")</f>
      </c>
      <c r="N7" s="17">
        <f>IF($C7&gt;0,_xlfn.SUMIFS(#REF!,#REF!,$A7,#REF!,#REF!),"")</f>
      </c>
      <c r="O7" s="18">
        <f>IF($C7&gt;0,_xlfn.SUMIFS(#REF!,#REF!,$A7,#REF!,#REF!),"")</f>
      </c>
      <c r="P7" s="17">
        <f>IF($C7&gt;0,_xlfn.SUMIFS(#REF!,#REF!,$A7,#REF!,#REF!),"")</f>
      </c>
      <c r="Q7" s="18">
        <f>IF($C7&gt;0,_xlfn.SUMIFS(#REF!,#REF!,$A7,#REF!,#REF!),"")</f>
      </c>
      <c r="R7" s="17">
        <f>IF($C7&gt;0,_xlfn.SUMIFS(#REF!,#REF!,$A7,#REF!,#REF!),"")</f>
      </c>
      <c r="S7" s="17">
        <f>IF($C7&gt;0,_xlfn.SUMIFS(#REF!,#REF!,$A7,#REF!,#REF!),"")</f>
      </c>
      <c r="T7" s="17">
        <f>IF($C7&gt;0,_xlfn.SUMIFS(#REF!,#REF!,$A7,#REF!,#REF!),"")</f>
      </c>
      <c r="U7" s="17">
        <f>IF($C7&gt;0,_xlfn.SUMIFS(#REF!,#REF!,$A7,#REF!,#REF!),"")</f>
      </c>
      <c r="V7" s="14">
        <f>IF($C7&gt;0,_xlfn.SUMIFS(#REF!,#REF!,$A7,#REF!,#REF!),"")</f>
      </c>
      <c r="W7" s="19">
        <f>IF($C7&gt;0,_xlfn.SUMIFS(#REF!,#REF!,$A7,#REF!,#REF!),"")</f>
      </c>
      <c r="X7" s="19">
        <f>IF($C7&gt;0,_xlfn.SUMIFS(#REF!,#REF!,$A7,#REF!,#REF!),"")</f>
      </c>
      <c r="Y7" s="20">
        <f>IF($C7&gt;0,_xlfn.SUMIFS(#REF!,#REF!,$A7,#REF!,#REF!),"")</f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ht="15">
      <c r="A8" s="29" t="s">
        <v>13</v>
      </c>
      <c r="B8" s="14"/>
      <c r="C8" s="15"/>
      <c r="D8" s="33" t="str">
        <f t="shared" si="3"/>
        <v>-</v>
      </c>
      <c r="E8" s="16">
        <f>IF($C8&gt;0,_xlfn.SUMIFS(#REF!,#REF!,$A8,#REF!,#REF!),"")</f>
      </c>
      <c r="F8" s="17">
        <f>IF($C8&gt;0,_xlfn.SUMIFS(#REF!,#REF!,$A8,#REF!,#REF!),"")</f>
      </c>
      <c r="G8" s="18">
        <f>IF($C8&gt;0,_xlfn.SUMIFS(#REF!,#REF!,$A8,#REF!,#REF!),"")</f>
      </c>
      <c r="H8" s="17">
        <f>IF($C8&gt;0,_xlfn.SUMIFS(#REF!,#REF!,$A8,#REF!,#REF!),"")</f>
      </c>
      <c r="I8" s="18">
        <f>IF($C8&gt;0,_xlfn.SUMIFS(#REF!,#REF!,$A8,#REF!,#REF!),"")</f>
      </c>
      <c r="J8" s="18">
        <f>IF($C8&gt;0,_xlfn.SUMIFS(#REF!,#REF!,$A8,#REF!,#REF!),"")</f>
      </c>
      <c r="K8" s="18">
        <f>IF($C8&gt;0,_xlfn.SUMIFS(#REF!,#REF!,$A8,#REF!,#REF!),"")</f>
      </c>
      <c r="L8" s="18">
        <f>IF($C8&gt;0,_xlfn.SUMIFS(#REF!,#REF!,$A8,#REF!,#REF!),"")</f>
      </c>
      <c r="M8" s="18">
        <f>IF($C8&gt;0,_xlfn.SUMIFS(#REF!,#REF!,$A8,#REF!,#REF!),"")</f>
      </c>
      <c r="N8" s="17">
        <f>IF($C8&gt;0,_xlfn.SUMIFS(#REF!,#REF!,$A8,#REF!,#REF!),"")</f>
      </c>
      <c r="O8" s="18">
        <f>IF($C8&gt;0,_xlfn.SUMIFS(#REF!,#REF!,$A8,#REF!,#REF!),"")</f>
      </c>
      <c r="P8" s="17">
        <f>IF($C8&gt;0,_xlfn.SUMIFS(#REF!,#REF!,$A8,#REF!,#REF!),"")</f>
      </c>
      <c r="Q8" s="18">
        <f>IF($C8&gt;0,_xlfn.SUMIFS(#REF!,#REF!,$A8,#REF!,#REF!),"")</f>
      </c>
      <c r="R8" s="17">
        <f>IF($C8&gt;0,_xlfn.SUMIFS(#REF!,#REF!,$A8,#REF!,#REF!),"")</f>
      </c>
      <c r="S8" s="17">
        <f>IF($C8&gt;0,_xlfn.SUMIFS(#REF!,#REF!,$A8,#REF!,#REF!),"")</f>
      </c>
      <c r="T8" s="17">
        <f>IF($C8&gt;0,_xlfn.SUMIFS(#REF!,#REF!,$A8,#REF!,#REF!),"")</f>
      </c>
      <c r="U8" s="17">
        <f>IF($C8&gt;0,_xlfn.SUMIFS(#REF!,#REF!,$A8,#REF!,#REF!),"")</f>
      </c>
      <c r="V8" s="14">
        <f>IF($C8&gt;0,_xlfn.SUMIFS(#REF!,#REF!,$A8,#REF!,#REF!),"")</f>
      </c>
      <c r="W8" s="19">
        <f>IF($C8&gt;0,_xlfn.SUMIFS(#REF!,#REF!,$A8,#REF!,#REF!),"")</f>
      </c>
      <c r="X8" s="19">
        <f>IF($C8&gt;0,_xlfn.SUMIFS(#REF!,#REF!,$A8,#REF!,#REF!),"")</f>
      </c>
      <c r="Y8" s="20">
        <f>IF($C8&gt;0,_xlfn.SUMIFS(#REF!,#REF!,$A8,#REF!,#REF!),"")</f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>
        <f>IF($C9&gt;0,_xlfn.SUMIFS(#REF!,#REF!,$A9,#REF!,#REF!),"")</f>
      </c>
      <c r="F9" s="24">
        <f>IF($C9&gt;0,_xlfn.SUMIFS(#REF!,#REF!,$A9,#REF!,#REF!),"")</f>
      </c>
      <c r="G9" s="25">
        <f>IF($C9&gt;0,_xlfn.SUMIFS(#REF!,#REF!,$A9,#REF!,#REF!),"")</f>
      </c>
      <c r="H9" s="24">
        <f>IF($C9&gt;0,_xlfn.SUMIFS(#REF!,#REF!,$A9,#REF!,#REF!),"")</f>
      </c>
      <c r="I9" s="25">
        <f>IF($C9&gt;0,_xlfn.SUMIFS(#REF!,#REF!,$A9,#REF!,#REF!),"")</f>
      </c>
      <c r="J9" s="25">
        <f>IF($C9&gt;0,_xlfn.SUMIFS(#REF!,#REF!,$A9,#REF!,#REF!),"")</f>
      </c>
      <c r="K9" s="25">
        <f>IF($C9&gt;0,_xlfn.SUMIFS(#REF!,#REF!,$A9,#REF!,#REF!),"")</f>
      </c>
      <c r="L9" s="25">
        <f>IF($C9&gt;0,_xlfn.SUMIFS(#REF!,#REF!,$A9,#REF!,#REF!),"")</f>
      </c>
      <c r="M9" s="25">
        <f>IF($C9&gt;0,_xlfn.SUMIFS(#REF!,#REF!,$A9,#REF!,#REF!),"")</f>
      </c>
      <c r="N9" s="24">
        <f>IF($C9&gt;0,_xlfn.SUMIFS(#REF!,#REF!,$A9,#REF!,#REF!),"")</f>
      </c>
      <c r="O9" s="25">
        <f>IF($C9&gt;0,_xlfn.SUMIFS(#REF!,#REF!,$A9,#REF!,#REF!),"")</f>
      </c>
      <c r="P9" s="24">
        <f>IF($C9&gt;0,_xlfn.SUMIFS(#REF!,#REF!,$A9,#REF!,#REF!),"")</f>
      </c>
      <c r="Q9" s="25">
        <f>IF($C9&gt;0,_xlfn.SUMIFS(#REF!,#REF!,$A9,#REF!,#REF!),"")</f>
      </c>
      <c r="R9" s="24">
        <f>IF($C9&gt;0,_xlfn.SUMIFS(#REF!,#REF!,$A9,#REF!,#REF!),"")</f>
      </c>
      <c r="S9" s="24">
        <f>IF($C9&gt;0,_xlfn.SUMIFS(#REF!,#REF!,$A9,#REF!,#REF!),"")</f>
      </c>
      <c r="T9" s="24">
        <f>IF($C9&gt;0,_xlfn.SUMIFS(#REF!,#REF!,$A9,#REF!,#REF!),"")</f>
      </c>
      <c r="U9" s="24">
        <f>IF($C9&gt;0,_xlfn.SUMIFS(#REF!,#REF!,$A9,#REF!,#REF!),"")</f>
      </c>
      <c r="V9" s="21">
        <f>IF($C9&gt;0,_xlfn.SUMIFS(#REF!,#REF!,$A9,#REF!,#REF!),"")</f>
      </c>
      <c r="W9" s="26">
        <f>IF($C9&gt;0,_xlfn.SUMIFS(#REF!,#REF!,$A9,#REF!,#REF!),"")</f>
      </c>
      <c r="X9" s="26">
        <f>IF($C9&gt;0,_xlfn.SUMIFS(#REF!,#REF!,$A9,#REF!,#REF!),"")</f>
      </c>
      <c r="Y9" s="27">
        <f>IF($C9&gt;0,_xlfn.SUMIFS(#REF!,#REF!,$A9,#REF!,#REF!),"")</f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ht="15">
      <c r="A10" s="28" t="s">
        <v>10</v>
      </c>
      <c r="B10" s="7"/>
      <c r="C10" s="8"/>
      <c r="D10" s="32" t="str">
        <f t="shared" si="3"/>
        <v>-</v>
      </c>
      <c r="E10" s="9">
        <f>IF($C10&gt;0,_xlfn.SUMIFS(#REF!,#REF!,$A10,#REF!,#REF!),"")</f>
      </c>
      <c r="F10" s="10">
        <f>IF($C10&gt;0,_xlfn.SUMIFS(#REF!,#REF!,$A10,#REF!,#REF!),"")</f>
      </c>
      <c r="G10" s="11">
        <f>IF($C10&gt;0,_xlfn.SUMIFS(#REF!,#REF!,$A10,#REF!,#REF!),"")</f>
      </c>
      <c r="H10" s="10">
        <f>IF($C10&gt;0,_xlfn.SUMIFS(#REF!,#REF!,$A10,#REF!,#REF!),"")</f>
      </c>
      <c r="I10" s="11">
        <f>IF($C10&gt;0,_xlfn.SUMIFS(#REF!,#REF!,$A10,#REF!,#REF!),"")</f>
      </c>
      <c r="J10" s="11">
        <f>IF($C10&gt;0,_xlfn.SUMIFS(#REF!,#REF!,$A10,#REF!,#REF!),"")</f>
      </c>
      <c r="K10" s="11">
        <f>IF($C10&gt;0,_xlfn.SUMIFS(#REF!,#REF!,$A10,#REF!,#REF!),"")</f>
      </c>
      <c r="L10" s="11">
        <f>IF($C10&gt;0,_xlfn.SUMIFS(#REF!,#REF!,$A10,#REF!,#REF!),"")</f>
      </c>
      <c r="M10" s="11">
        <f>IF($C10&gt;0,_xlfn.SUMIFS(#REF!,#REF!,$A10,#REF!,#REF!),"")</f>
      </c>
      <c r="N10" s="10">
        <f>IF($C10&gt;0,_xlfn.SUMIFS(#REF!,#REF!,$A10,#REF!,#REF!),"")</f>
      </c>
      <c r="O10" s="11">
        <f>IF($C10&gt;0,_xlfn.SUMIFS(#REF!,#REF!,$A10,#REF!,#REF!),"")</f>
      </c>
      <c r="P10" s="10">
        <f>IF($C10&gt;0,_xlfn.SUMIFS(#REF!,#REF!,$A10,#REF!,#REF!),"")</f>
      </c>
      <c r="Q10" s="11">
        <f>IF($C10&gt;0,_xlfn.SUMIFS(#REF!,#REF!,$A10,#REF!,#REF!),"")</f>
      </c>
      <c r="R10" s="10">
        <f>IF($C10&gt;0,_xlfn.SUMIFS(#REF!,#REF!,$A10,#REF!,#REF!),"")</f>
      </c>
      <c r="S10" s="10">
        <f>IF($C10&gt;0,_xlfn.SUMIFS(#REF!,#REF!,$A10,#REF!,#REF!),"")</f>
      </c>
      <c r="T10" s="10">
        <f>IF($C10&gt;0,_xlfn.SUMIFS(#REF!,#REF!,$A10,#REF!,#REF!),"")</f>
      </c>
      <c r="U10" s="10">
        <f>IF($C10&gt;0,_xlfn.SUMIFS(#REF!,#REF!,$A10,#REF!,#REF!),"")</f>
      </c>
      <c r="V10" s="7">
        <f>IF($C10&gt;0,_xlfn.SUMIFS(#REF!,#REF!,$A10,#REF!,#REF!),"")</f>
      </c>
      <c r="W10" s="12">
        <f>IF($C10&gt;0,_xlfn.SUMIFS(#REF!,#REF!,$A10,#REF!,#REF!),"")</f>
      </c>
      <c r="X10" s="12">
        <f>IF($C10&gt;0,_xlfn.SUMIFS(#REF!,#REF!,$A10,#REF!,#REF!),"")</f>
      </c>
      <c r="Y10" s="13">
        <f>IF($C10&gt;0,_xlfn.SUMIFS(#REF!,#REF!,$A10,#REF!,#REF!),"")</f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ht="15">
      <c r="A11" s="29" t="s">
        <v>29</v>
      </c>
      <c r="B11" s="14"/>
      <c r="C11" s="15"/>
      <c r="D11" s="33" t="str">
        <f t="shared" si="3"/>
        <v>-</v>
      </c>
      <c r="E11" s="16">
        <f>IF($C11&gt;0,_xlfn.SUMIFS(#REF!,#REF!,$A11,#REF!,#REF!),"")</f>
      </c>
      <c r="F11" s="17">
        <f>IF($C11&gt;0,_xlfn.SUMIFS(#REF!,#REF!,$A11,#REF!,#REF!),"")</f>
      </c>
      <c r="G11" s="18">
        <f>IF($C11&gt;0,_xlfn.SUMIFS(#REF!,#REF!,$A11,#REF!,#REF!),"")</f>
      </c>
      <c r="H11" s="17">
        <f>IF($C11&gt;0,_xlfn.SUMIFS(#REF!,#REF!,$A11,#REF!,#REF!),"")</f>
      </c>
      <c r="I11" s="18">
        <f>IF($C11&gt;0,_xlfn.SUMIFS(#REF!,#REF!,$A11,#REF!,#REF!),"")</f>
      </c>
      <c r="J11" s="18">
        <f>IF($C11&gt;0,_xlfn.SUMIFS(#REF!,#REF!,$A11,#REF!,#REF!),"")</f>
      </c>
      <c r="K11" s="18">
        <f>IF($C11&gt;0,_xlfn.SUMIFS(#REF!,#REF!,$A11,#REF!,#REF!),"")</f>
      </c>
      <c r="L11" s="18">
        <f>IF($C11&gt;0,_xlfn.SUMIFS(#REF!,#REF!,$A11,#REF!,#REF!),"")</f>
      </c>
      <c r="M11" s="18">
        <f>IF($C11&gt;0,_xlfn.SUMIFS(#REF!,#REF!,$A11,#REF!,#REF!),"")</f>
      </c>
      <c r="N11" s="17">
        <f>IF($C11&gt;0,_xlfn.SUMIFS(#REF!,#REF!,$A11,#REF!,#REF!),"")</f>
      </c>
      <c r="O11" s="18">
        <f>IF($C11&gt;0,_xlfn.SUMIFS(#REF!,#REF!,$A11,#REF!,#REF!),"")</f>
      </c>
      <c r="P11" s="17">
        <f>IF($C11&gt;0,_xlfn.SUMIFS(#REF!,#REF!,$A11,#REF!,#REF!),"")</f>
      </c>
      <c r="Q11" s="18">
        <f>IF($C11&gt;0,_xlfn.SUMIFS(#REF!,#REF!,$A11,#REF!,#REF!),"")</f>
      </c>
      <c r="R11" s="17">
        <f>IF($C11&gt;0,_xlfn.SUMIFS(#REF!,#REF!,$A11,#REF!,#REF!),"")</f>
      </c>
      <c r="S11" s="17">
        <f>IF($C11&gt;0,_xlfn.SUMIFS(#REF!,#REF!,$A11,#REF!,#REF!),"")</f>
      </c>
      <c r="T11" s="17">
        <f>IF($C11&gt;0,_xlfn.SUMIFS(#REF!,#REF!,$A11,#REF!,#REF!),"")</f>
      </c>
      <c r="U11" s="17">
        <f>IF($C11&gt;0,_xlfn.SUMIFS(#REF!,#REF!,$A11,#REF!,#REF!),"")</f>
      </c>
      <c r="V11" s="14">
        <f>IF($C11&gt;0,_xlfn.SUMIFS(#REF!,#REF!,$A11,#REF!,#REF!),"")</f>
      </c>
      <c r="W11" s="19">
        <f>IF($C11&gt;0,_xlfn.SUMIFS(#REF!,#REF!,$A11,#REF!,#REF!),"")</f>
      </c>
      <c r="X11" s="19">
        <f>IF($C11&gt;0,_xlfn.SUMIFS(#REF!,#REF!,$A11,#REF!,#REF!),"")</f>
      </c>
      <c r="Y11" s="20">
        <f>IF($C11&gt;0,_xlfn.SUMIFS(#REF!,#REF!,$A11,#REF!,#REF!),"")</f>
      </c>
      <c r="Z11" s="45" t="str">
        <f aca="true" t="shared" si="4" ref="Z11:Z54">IF($C11=0,"-",IF(V11=0,0,V11/$C11*100))</f>
        <v>-</v>
      </c>
      <c r="AA11" s="46" t="str">
        <f aca="true" t="shared" si="5" ref="AA11:AA54">IF($C11=0,"-",IF(W11=0,0,W11/$C11*100))</f>
        <v>-</v>
      </c>
      <c r="AB11" s="46" t="str">
        <f aca="true" t="shared" si="6" ref="AB11:AB54">IF($C11=0,"-",IF(X11=0,0,X11/$C11*100))</f>
        <v>-</v>
      </c>
      <c r="AC11" s="50" t="str">
        <f aca="true" t="shared" si="7" ref="AC11:AC54">IF($C11=0,"-",IF(Y11=0,0,Y11/$C11*100))</f>
        <v>-</v>
      </c>
      <c r="AD11" s="53" t="str">
        <f aca="true" t="shared" si="8" ref="AD11:AD54">IF(C11=0,"-",SUM(Z11:AC11))</f>
        <v>-</v>
      </c>
    </row>
    <row r="12" spans="1:30" ht="15">
      <c r="A12" s="29" t="s">
        <v>15</v>
      </c>
      <c r="B12" s="14"/>
      <c r="C12" s="15"/>
      <c r="D12" s="33" t="str">
        <f t="shared" si="3"/>
        <v>-</v>
      </c>
      <c r="E12" s="16">
        <f>IF($C12&gt;0,_xlfn.SUMIFS(#REF!,#REF!,$A12,#REF!,#REF!),"")</f>
      </c>
      <c r="F12" s="17">
        <f>IF($C12&gt;0,_xlfn.SUMIFS(#REF!,#REF!,$A12,#REF!,#REF!),"")</f>
      </c>
      <c r="G12" s="18">
        <f>IF($C12&gt;0,_xlfn.SUMIFS(#REF!,#REF!,$A12,#REF!,#REF!),"")</f>
      </c>
      <c r="H12" s="17">
        <f>IF($C12&gt;0,_xlfn.SUMIFS(#REF!,#REF!,$A12,#REF!,#REF!),"")</f>
      </c>
      <c r="I12" s="18">
        <f>IF($C12&gt;0,_xlfn.SUMIFS(#REF!,#REF!,$A12,#REF!,#REF!),"")</f>
      </c>
      <c r="J12" s="18">
        <f>IF($C12&gt;0,_xlfn.SUMIFS(#REF!,#REF!,$A12,#REF!,#REF!),"")</f>
      </c>
      <c r="K12" s="18">
        <f>IF($C12&gt;0,_xlfn.SUMIFS(#REF!,#REF!,$A12,#REF!,#REF!),"")</f>
      </c>
      <c r="L12" s="18">
        <f>IF($C12&gt;0,_xlfn.SUMIFS(#REF!,#REF!,$A12,#REF!,#REF!),"")</f>
      </c>
      <c r="M12" s="18">
        <f>IF($C12&gt;0,_xlfn.SUMIFS(#REF!,#REF!,$A12,#REF!,#REF!),"")</f>
      </c>
      <c r="N12" s="17">
        <f>IF($C12&gt;0,_xlfn.SUMIFS(#REF!,#REF!,$A12,#REF!,#REF!),"")</f>
      </c>
      <c r="O12" s="18">
        <f>IF($C12&gt;0,_xlfn.SUMIFS(#REF!,#REF!,$A12,#REF!,#REF!),"")</f>
      </c>
      <c r="P12" s="17">
        <f>IF($C12&gt;0,_xlfn.SUMIFS(#REF!,#REF!,$A12,#REF!,#REF!),"")</f>
      </c>
      <c r="Q12" s="18">
        <f>IF($C12&gt;0,_xlfn.SUMIFS(#REF!,#REF!,$A12,#REF!,#REF!),"")</f>
      </c>
      <c r="R12" s="17">
        <f>IF($C12&gt;0,_xlfn.SUMIFS(#REF!,#REF!,$A12,#REF!,#REF!),"")</f>
      </c>
      <c r="S12" s="17">
        <f>IF($C12&gt;0,_xlfn.SUMIFS(#REF!,#REF!,$A12,#REF!,#REF!),"")</f>
      </c>
      <c r="T12" s="17">
        <f>IF($C12&gt;0,_xlfn.SUMIFS(#REF!,#REF!,$A12,#REF!,#REF!),"")</f>
      </c>
      <c r="U12" s="17">
        <f>IF($C12&gt;0,_xlfn.SUMIFS(#REF!,#REF!,$A12,#REF!,#REF!),"")</f>
      </c>
      <c r="V12" s="14">
        <f>IF($C12&gt;0,_xlfn.SUMIFS(#REF!,#REF!,$A12,#REF!,#REF!),"")</f>
      </c>
      <c r="W12" s="19">
        <f>IF($C12&gt;0,_xlfn.SUMIFS(#REF!,#REF!,$A12,#REF!,#REF!),"")</f>
      </c>
      <c r="X12" s="19">
        <f>IF($C12&gt;0,_xlfn.SUMIFS(#REF!,#REF!,$A12,#REF!,#REF!),"")</f>
      </c>
      <c r="Y12" s="20">
        <f>IF($C12&gt;0,_xlfn.SUMIFS(#REF!,#REF!,$A12,#REF!,#REF!),"")</f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ht="15">
      <c r="A13" s="29" t="s">
        <v>16</v>
      </c>
      <c r="B13" s="14"/>
      <c r="C13" s="15"/>
      <c r="D13" s="33" t="str">
        <f t="shared" si="3"/>
        <v>-</v>
      </c>
      <c r="E13" s="16">
        <f>IF($C13&gt;0,_xlfn.SUMIFS(#REF!,#REF!,$A13,#REF!,#REF!),"")</f>
      </c>
      <c r="F13" s="17">
        <f>IF($C13&gt;0,_xlfn.SUMIFS(#REF!,#REF!,$A13,#REF!,#REF!),"")</f>
      </c>
      <c r="G13" s="18">
        <f>IF($C13&gt;0,_xlfn.SUMIFS(#REF!,#REF!,$A13,#REF!,#REF!),"")</f>
      </c>
      <c r="H13" s="17">
        <f>IF($C13&gt;0,_xlfn.SUMIFS(#REF!,#REF!,$A13,#REF!,#REF!),"")</f>
      </c>
      <c r="I13" s="18">
        <f>IF($C13&gt;0,_xlfn.SUMIFS(#REF!,#REF!,$A13,#REF!,#REF!),"")</f>
      </c>
      <c r="J13" s="18">
        <f>IF($C13&gt;0,_xlfn.SUMIFS(#REF!,#REF!,$A13,#REF!,#REF!),"")</f>
      </c>
      <c r="K13" s="18">
        <f>IF($C13&gt;0,_xlfn.SUMIFS(#REF!,#REF!,$A13,#REF!,#REF!),"")</f>
      </c>
      <c r="L13" s="18">
        <f>IF($C13&gt;0,_xlfn.SUMIFS(#REF!,#REF!,$A13,#REF!,#REF!),"")</f>
      </c>
      <c r="M13" s="18">
        <f>IF($C13&gt;0,_xlfn.SUMIFS(#REF!,#REF!,$A13,#REF!,#REF!),"")</f>
      </c>
      <c r="N13" s="17">
        <f>IF($C13&gt;0,_xlfn.SUMIFS(#REF!,#REF!,$A13,#REF!,#REF!),"")</f>
      </c>
      <c r="O13" s="18">
        <f>IF($C13&gt;0,_xlfn.SUMIFS(#REF!,#REF!,$A13,#REF!,#REF!),"")</f>
      </c>
      <c r="P13" s="17">
        <f>IF($C13&gt;0,_xlfn.SUMIFS(#REF!,#REF!,$A13,#REF!,#REF!),"")</f>
      </c>
      <c r="Q13" s="18">
        <f>IF($C13&gt;0,_xlfn.SUMIFS(#REF!,#REF!,$A13,#REF!,#REF!),"")</f>
      </c>
      <c r="R13" s="17">
        <f>IF($C13&gt;0,_xlfn.SUMIFS(#REF!,#REF!,$A13,#REF!,#REF!),"")</f>
      </c>
      <c r="S13" s="17">
        <f>IF($C13&gt;0,_xlfn.SUMIFS(#REF!,#REF!,$A13,#REF!,#REF!),"")</f>
      </c>
      <c r="T13" s="17">
        <f>IF($C13&gt;0,_xlfn.SUMIFS(#REF!,#REF!,$A13,#REF!,#REF!),"")</f>
      </c>
      <c r="U13" s="17">
        <f>IF($C13&gt;0,_xlfn.SUMIFS(#REF!,#REF!,$A13,#REF!,#REF!),"")</f>
      </c>
      <c r="V13" s="14">
        <f>IF($C13&gt;0,_xlfn.SUMIFS(#REF!,#REF!,$A13,#REF!,#REF!),"")</f>
      </c>
      <c r="W13" s="19">
        <f>IF($C13&gt;0,_xlfn.SUMIFS(#REF!,#REF!,$A13,#REF!,#REF!),"")</f>
      </c>
      <c r="X13" s="19">
        <f>IF($C13&gt;0,_xlfn.SUMIFS(#REF!,#REF!,$A13,#REF!,#REF!),"")</f>
      </c>
      <c r="Y13" s="20">
        <f>IF($C13&gt;0,_xlfn.SUMIFS(#REF!,#REF!,$A13,#REF!,#REF!),"")</f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>
        <f>IF($C14&gt;0,_xlfn.SUMIFS(#REF!,#REF!,$A14,#REF!,#REF!),"")</f>
      </c>
      <c r="F14" s="24">
        <f>IF($C14&gt;0,_xlfn.SUMIFS(#REF!,#REF!,$A14,#REF!,#REF!),"")</f>
      </c>
      <c r="G14" s="25">
        <f>IF($C14&gt;0,_xlfn.SUMIFS(#REF!,#REF!,$A14,#REF!,#REF!),"")</f>
      </c>
      <c r="H14" s="24">
        <f>IF($C14&gt;0,_xlfn.SUMIFS(#REF!,#REF!,$A14,#REF!,#REF!),"")</f>
      </c>
      <c r="I14" s="25">
        <f>IF($C14&gt;0,_xlfn.SUMIFS(#REF!,#REF!,$A14,#REF!,#REF!),"")</f>
      </c>
      <c r="J14" s="25">
        <f>IF($C14&gt;0,_xlfn.SUMIFS(#REF!,#REF!,$A14,#REF!,#REF!),"")</f>
      </c>
      <c r="K14" s="25">
        <f>IF($C14&gt;0,_xlfn.SUMIFS(#REF!,#REF!,$A14,#REF!,#REF!),"")</f>
      </c>
      <c r="L14" s="25">
        <f>IF($C14&gt;0,_xlfn.SUMIFS(#REF!,#REF!,$A14,#REF!,#REF!),"")</f>
      </c>
      <c r="M14" s="25">
        <f>IF($C14&gt;0,_xlfn.SUMIFS(#REF!,#REF!,$A14,#REF!,#REF!),"")</f>
      </c>
      <c r="N14" s="24">
        <f>IF($C14&gt;0,_xlfn.SUMIFS(#REF!,#REF!,$A14,#REF!,#REF!),"")</f>
      </c>
      <c r="O14" s="25">
        <f>IF($C14&gt;0,_xlfn.SUMIFS(#REF!,#REF!,$A14,#REF!,#REF!),"")</f>
      </c>
      <c r="P14" s="24">
        <f>IF($C14&gt;0,_xlfn.SUMIFS(#REF!,#REF!,$A14,#REF!,#REF!),"")</f>
      </c>
      <c r="Q14" s="25">
        <f>IF($C14&gt;0,_xlfn.SUMIFS(#REF!,#REF!,$A14,#REF!,#REF!),"")</f>
      </c>
      <c r="R14" s="24">
        <f>IF($C14&gt;0,_xlfn.SUMIFS(#REF!,#REF!,$A14,#REF!,#REF!),"")</f>
      </c>
      <c r="S14" s="24">
        <f>IF($C14&gt;0,_xlfn.SUMIFS(#REF!,#REF!,$A14,#REF!,#REF!),"")</f>
      </c>
      <c r="T14" s="24">
        <f>IF($C14&gt;0,_xlfn.SUMIFS(#REF!,#REF!,$A14,#REF!,#REF!),"")</f>
      </c>
      <c r="U14" s="24">
        <f>IF($C14&gt;0,_xlfn.SUMIFS(#REF!,#REF!,$A14,#REF!,#REF!),"")</f>
      </c>
      <c r="V14" s="21">
        <f>IF($C14&gt;0,_xlfn.SUMIFS(#REF!,#REF!,$A14,#REF!,#REF!),"")</f>
      </c>
      <c r="W14" s="26">
        <f>IF($C14&gt;0,_xlfn.SUMIFS(#REF!,#REF!,$A14,#REF!,#REF!),"")</f>
      </c>
      <c r="X14" s="26">
        <f>IF($C14&gt;0,_xlfn.SUMIFS(#REF!,#REF!,$A14,#REF!,#REF!),"")</f>
      </c>
      <c r="Y14" s="27">
        <f>IF($C14&gt;0,_xlfn.SUMIFS(#REF!,#REF!,$A14,#REF!,#REF!),"")</f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ht="15">
      <c r="A15" s="28" t="s">
        <v>5</v>
      </c>
      <c r="B15" s="7"/>
      <c r="C15" s="8"/>
      <c r="D15" s="32" t="str">
        <f t="shared" si="3"/>
        <v>-</v>
      </c>
      <c r="E15" s="9">
        <f>IF($C15&gt;0,_xlfn.SUMIFS(#REF!,#REF!,$A15,#REF!,#REF!),"")</f>
      </c>
      <c r="F15" s="10">
        <f>IF($C15&gt;0,_xlfn.SUMIFS(#REF!,#REF!,$A15,#REF!,#REF!),"")</f>
      </c>
      <c r="G15" s="11">
        <f>IF($C15&gt;0,_xlfn.SUMIFS(#REF!,#REF!,$A15,#REF!,#REF!),"")</f>
      </c>
      <c r="H15" s="10">
        <f>IF($C15&gt;0,_xlfn.SUMIFS(#REF!,#REF!,$A15,#REF!,#REF!),"")</f>
      </c>
      <c r="I15" s="11">
        <f>IF($C15&gt;0,_xlfn.SUMIFS(#REF!,#REF!,$A15,#REF!,#REF!),"")</f>
      </c>
      <c r="J15" s="11">
        <f>IF($C15&gt;0,_xlfn.SUMIFS(#REF!,#REF!,$A15,#REF!,#REF!),"")</f>
      </c>
      <c r="K15" s="11">
        <f>IF($C15&gt;0,_xlfn.SUMIFS(#REF!,#REF!,$A15,#REF!,#REF!),"")</f>
      </c>
      <c r="L15" s="11">
        <f>IF($C15&gt;0,_xlfn.SUMIFS(#REF!,#REF!,$A15,#REF!,#REF!),"")</f>
      </c>
      <c r="M15" s="11">
        <f>IF($C15&gt;0,_xlfn.SUMIFS(#REF!,#REF!,$A15,#REF!,#REF!),"")</f>
      </c>
      <c r="N15" s="10">
        <f>IF($C15&gt;0,_xlfn.SUMIFS(#REF!,#REF!,$A15,#REF!,#REF!),"")</f>
      </c>
      <c r="O15" s="11">
        <f>IF($C15&gt;0,_xlfn.SUMIFS(#REF!,#REF!,$A15,#REF!,#REF!),"")</f>
      </c>
      <c r="P15" s="10">
        <f>IF($C15&gt;0,_xlfn.SUMIFS(#REF!,#REF!,$A15,#REF!,#REF!),"")</f>
      </c>
      <c r="Q15" s="11">
        <f>IF($C15&gt;0,_xlfn.SUMIFS(#REF!,#REF!,$A15,#REF!,#REF!),"")</f>
      </c>
      <c r="R15" s="10">
        <f>IF($C15&gt;0,_xlfn.SUMIFS(#REF!,#REF!,$A15,#REF!,#REF!),"")</f>
      </c>
      <c r="S15" s="10">
        <f>IF($C15&gt;0,_xlfn.SUMIFS(#REF!,#REF!,$A15,#REF!,#REF!),"")</f>
      </c>
      <c r="T15" s="10">
        <f>IF($C15&gt;0,_xlfn.SUMIFS(#REF!,#REF!,$A15,#REF!,#REF!),"")</f>
      </c>
      <c r="U15" s="10">
        <f>IF($C15&gt;0,_xlfn.SUMIFS(#REF!,#REF!,$A15,#REF!,#REF!),"")</f>
      </c>
      <c r="V15" s="7">
        <f>IF($C15&gt;0,_xlfn.SUMIFS(#REF!,#REF!,$A15,#REF!,#REF!),"")</f>
      </c>
      <c r="W15" s="12">
        <f>IF($C15&gt;0,_xlfn.SUMIFS(#REF!,#REF!,$A15,#REF!,#REF!),"")</f>
      </c>
      <c r="X15" s="12">
        <f>IF($C15&gt;0,_xlfn.SUMIFS(#REF!,#REF!,$A15,#REF!,#REF!),"")</f>
      </c>
      <c r="Y15" s="13">
        <f>IF($C15&gt;0,_xlfn.SUMIFS(#REF!,#REF!,$A15,#REF!,#REF!),"")</f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ht="15">
      <c r="A16" s="29" t="s">
        <v>6</v>
      </c>
      <c r="B16" s="14"/>
      <c r="C16" s="15"/>
      <c r="D16" s="33" t="str">
        <f t="shared" si="3"/>
        <v>-</v>
      </c>
      <c r="E16" s="16">
        <f>IF($C16&gt;0,_xlfn.SUMIFS(#REF!,#REF!,$A16,#REF!,#REF!),"")</f>
      </c>
      <c r="F16" s="17">
        <f>IF($C16&gt;0,_xlfn.SUMIFS(#REF!,#REF!,$A16,#REF!,#REF!),"")</f>
      </c>
      <c r="G16" s="18">
        <f>IF($C16&gt;0,_xlfn.SUMIFS(#REF!,#REF!,$A16,#REF!,#REF!),"")</f>
      </c>
      <c r="H16" s="17">
        <f>IF($C16&gt;0,_xlfn.SUMIFS(#REF!,#REF!,$A16,#REF!,#REF!),"")</f>
      </c>
      <c r="I16" s="18">
        <f>IF($C16&gt;0,_xlfn.SUMIFS(#REF!,#REF!,$A16,#REF!,#REF!),"")</f>
      </c>
      <c r="J16" s="18">
        <f>IF($C16&gt;0,_xlfn.SUMIFS(#REF!,#REF!,$A16,#REF!,#REF!),"")</f>
      </c>
      <c r="K16" s="18">
        <f>IF($C16&gt;0,_xlfn.SUMIFS(#REF!,#REF!,$A16,#REF!,#REF!),"")</f>
      </c>
      <c r="L16" s="18">
        <f>IF($C16&gt;0,_xlfn.SUMIFS(#REF!,#REF!,$A16,#REF!,#REF!),"")</f>
      </c>
      <c r="M16" s="18">
        <f>IF($C16&gt;0,_xlfn.SUMIFS(#REF!,#REF!,$A16,#REF!,#REF!),"")</f>
      </c>
      <c r="N16" s="17">
        <f>IF($C16&gt;0,_xlfn.SUMIFS(#REF!,#REF!,$A16,#REF!,#REF!),"")</f>
      </c>
      <c r="O16" s="18">
        <f>IF($C16&gt;0,_xlfn.SUMIFS(#REF!,#REF!,$A16,#REF!,#REF!),"")</f>
      </c>
      <c r="P16" s="17">
        <f>IF($C16&gt;0,_xlfn.SUMIFS(#REF!,#REF!,$A16,#REF!,#REF!),"")</f>
      </c>
      <c r="Q16" s="18">
        <f>IF($C16&gt;0,_xlfn.SUMIFS(#REF!,#REF!,$A16,#REF!,#REF!),"")</f>
      </c>
      <c r="R16" s="17">
        <f>IF($C16&gt;0,_xlfn.SUMIFS(#REF!,#REF!,$A16,#REF!,#REF!),"")</f>
      </c>
      <c r="S16" s="17">
        <f>IF($C16&gt;0,_xlfn.SUMIFS(#REF!,#REF!,$A16,#REF!,#REF!),"")</f>
      </c>
      <c r="T16" s="17">
        <f>IF($C16&gt;0,_xlfn.SUMIFS(#REF!,#REF!,$A16,#REF!,#REF!),"")</f>
      </c>
      <c r="U16" s="17">
        <f>IF($C16&gt;0,_xlfn.SUMIFS(#REF!,#REF!,$A16,#REF!,#REF!),"")</f>
      </c>
      <c r="V16" s="14">
        <f>IF($C16&gt;0,_xlfn.SUMIFS(#REF!,#REF!,$A16,#REF!,#REF!),"")</f>
      </c>
      <c r="W16" s="19">
        <f>IF($C16&gt;0,_xlfn.SUMIFS(#REF!,#REF!,$A16,#REF!,#REF!),"")</f>
      </c>
      <c r="X16" s="19">
        <f>IF($C16&gt;0,_xlfn.SUMIFS(#REF!,#REF!,$A16,#REF!,#REF!),"")</f>
      </c>
      <c r="Y16" s="20">
        <f>IF($C16&gt;0,_xlfn.SUMIFS(#REF!,#REF!,$A16,#REF!,#REF!),"")</f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ht="15">
      <c r="A17" s="29" t="s">
        <v>8</v>
      </c>
      <c r="B17" s="14"/>
      <c r="C17" s="15"/>
      <c r="D17" s="33" t="str">
        <f t="shared" si="3"/>
        <v>-</v>
      </c>
      <c r="E17" s="16">
        <f>IF($C17&gt;0,_xlfn.SUMIFS(#REF!,#REF!,$A17,#REF!,#REF!),"")</f>
      </c>
      <c r="F17" s="17">
        <f>IF($C17&gt;0,_xlfn.SUMIFS(#REF!,#REF!,$A17,#REF!,#REF!),"")</f>
      </c>
      <c r="G17" s="18">
        <f>IF($C17&gt;0,_xlfn.SUMIFS(#REF!,#REF!,$A17,#REF!,#REF!),"")</f>
      </c>
      <c r="H17" s="17">
        <f>IF($C17&gt;0,_xlfn.SUMIFS(#REF!,#REF!,$A17,#REF!,#REF!),"")</f>
      </c>
      <c r="I17" s="18">
        <f>IF($C17&gt;0,_xlfn.SUMIFS(#REF!,#REF!,$A17,#REF!,#REF!),"")</f>
      </c>
      <c r="J17" s="18">
        <f>IF($C17&gt;0,_xlfn.SUMIFS(#REF!,#REF!,$A17,#REF!,#REF!),"")</f>
      </c>
      <c r="K17" s="18">
        <f>IF($C17&gt;0,_xlfn.SUMIFS(#REF!,#REF!,$A17,#REF!,#REF!),"")</f>
      </c>
      <c r="L17" s="18">
        <f>IF($C17&gt;0,_xlfn.SUMIFS(#REF!,#REF!,$A17,#REF!,#REF!),"")</f>
      </c>
      <c r="M17" s="18">
        <f>IF($C17&gt;0,_xlfn.SUMIFS(#REF!,#REF!,$A17,#REF!,#REF!),"")</f>
      </c>
      <c r="N17" s="17">
        <f>IF($C17&gt;0,_xlfn.SUMIFS(#REF!,#REF!,$A17,#REF!,#REF!),"")</f>
      </c>
      <c r="O17" s="18">
        <f>IF($C17&gt;0,_xlfn.SUMIFS(#REF!,#REF!,$A17,#REF!,#REF!),"")</f>
      </c>
      <c r="P17" s="17">
        <f>IF($C17&gt;0,_xlfn.SUMIFS(#REF!,#REF!,$A17,#REF!,#REF!),"")</f>
      </c>
      <c r="Q17" s="18">
        <f>IF($C17&gt;0,_xlfn.SUMIFS(#REF!,#REF!,$A17,#REF!,#REF!),"")</f>
      </c>
      <c r="R17" s="17">
        <f>IF($C17&gt;0,_xlfn.SUMIFS(#REF!,#REF!,$A17,#REF!,#REF!),"")</f>
      </c>
      <c r="S17" s="17">
        <f>IF($C17&gt;0,_xlfn.SUMIFS(#REF!,#REF!,$A17,#REF!,#REF!),"")</f>
      </c>
      <c r="T17" s="17">
        <f>IF($C17&gt;0,_xlfn.SUMIFS(#REF!,#REF!,$A17,#REF!,#REF!),"")</f>
      </c>
      <c r="U17" s="17">
        <f>IF($C17&gt;0,_xlfn.SUMIFS(#REF!,#REF!,$A17,#REF!,#REF!),"")</f>
      </c>
      <c r="V17" s="14">
        <f>IF($C17&gt;0,_xlfn.SUMIFS(#REF!,#REF!,$A17,#REF!,#REF!),"")</f>
      </c>
      <c r="W17" s="19">
        <f>IF($C17&gt;0,_xlfn.SUMIFS(#REF!,#REF!,$A17,#REF!,#REF!),"")</f>
      </c>
      <c r="X17" s="19">
        <f>IF($C17&gt;0,_xlfn.SUMIFS(#REF!,#REF!,$A17,#REF!,#REF!),"")</f>
      </c>
      <c r="Y17" s="20">
        <f>IF($C17&gt;0,_xlfn.SUMIFS(#REF!,#REF!,$A17,#REF!,#REF!),"")</f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ht="15">
      <c r="A18" s="29" t="s">
        <v>9</v>
      </c>
      <c r="B18" s="14"/>
      <c r="C18" s="15"/>
      <c r="D18" s="33" t="str">
        <f t="shared" si="3"/>
        <v>-</v>
      </c>
      <c r="E18" s="16">
        <f>IF($C18&gt;0,_xlfn.SUMIFS(#REF!,#REF!,$A18,#REF!,#REF!),"")</f>
      </c>
      <c r="F18" s="17">
        <f>IF($C18&gt;0,_xlfn.SUMIFS(#REF!,#REF!,$A18,#REF!,#REF!),"")</f>
      </c>
      <c r="G18" s="18">
        <f>IF($C18&gt;0,_xlfn.SUMIFS(#REF!,#REF!,$A18,#REF!,#REF!),"")</f>
      </c>
      <c r="H18" s="17">
        <f>IF($C18&gt;0,_xlfn.SUMIFS(#REF!,#REF!,$A18,#REF!,#REF!),"")</f>
      </c>
      <c r="I18" s="18">
        <f>IF($C18&gt;0,_xlfn.SUMIFS(#REF!,#REF!,$A18,#REF!,#REF!),"")</f>
      </c>
      <c r="J18" s="18">
        <f>IF($C18&gt;0,_xlfn.SUMIFS(#REF!,#REF!,$A18,#REF!,#REF!),"")</f>
      </c>
      <c r="K18" s="18">
        <f>IF($C18&gt;0,_xlfn.SUMIFS(#REF!,#REF!,$A18,#REF!,#REF!),"")</f>
      </c>
      <c r="L18" s="18">
        <f>IF($C18&gt;0,_xlfn.SUMIFS(#REF!,#REF!,$A18,#REF!,#REF!),"")</f>
      </c>
      <c r="M18" s="18">
        <f>IF($C18&gt;0,_xlfn.SUMIFS(#REF!,#REF!,$A18,#REF!,#REF!),"")</f>
      </c>
      <c r="N18" s="17">
        <f>IF($C18&gt;0,_xlfn.SUMIFS(#REF!,#REF!,$A18,#REF!,#REF!),"")</f>
      </c>
      <c r="O18" s="18">
        <f>IF($C18&gt;0,_xlfn.SUMIFS(#REF!,#REF!,$A18,#REF!,#REF!),"")</f>
      </c>
      <c r="P18" s="17">
        <f>IF($C18&gt;0,_xlfn.SUMIFS(#REF!,#REF!,$A18,#REF!,#REF!),"")</f>
      </c>
      <c r="Q18" s="18">
        <f>IF($C18&gt;0,_xlfn.SUMIFS(#REF!,#REF!,$A18,#REF!,#REF!),"")</f>
      </c>
      <c r="R18" s="17">
        <f>IF($C18&gt;0,_xlfn.SUMIFS(#REF!,#REF!,$A18,#REF!,#REF!),"")</f>
      </c>
      <c r="S18" s="17">
        <f>IF($C18&gt;0,_xlfn.SUMIFS(#REF!,#REF!,$A18,#REF!,#REF!),"")</f>
      </c>
      <c r="T18" s="17">
        <f>IF($C18&gt;0,_xlfn.SUMIFS(#REF!,#REF!,$A18,#REF!,#REF!),"")</f>
      </c>
      <c r="U18" s="17">
        <f>IF($C18&gt;0,_xlfn.SUMIFS(#REF!,#REF!,$A18,#REF!,#REF!),"")</f>
      </c>
      <c r="V18" s="14">
        <f>IF($C18&gt;0,_xlfn.SUMIFS(#REF!,#REF!,$A18,#REF!,#REF!),"")</f>
      </c>
      <c r="W18" s="19">
        <f>IF($C18&gt;0,_xlfn.SUMIFS(#REF!,#REF!,$A18,#REF!,#REF!),"")</f>
      </c>
      <c r="X18" s="19">
        <f>IF($C18&gt;0,_xlfn.SUMIFS(#REF!,#REF!,$A18,#REF!,#REF!),"")</f>
      </c>
      <c r="Y18" s="20">
        <f>IF($C18&gt;0,_xlfn.SUMIFS(#REF!,#REF!,$A18,#REF!,#REF!),"")</f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>
        <f>IF($C19&gt;0,_xlfn.SUMIFS(#REF!,#REF!,$A19,#REF!,#REF!),"")</f>
      </c>
      <c r="F19" s="24">
        <f>IF($C19&gt;0,_xlfn.SUMIFS(#REF!,#REF!,$A19,#REF!,#REF!),"")</f>
      </c>
      <c r="G19" s="25">
        <f>IF($C19&gt;0,_xlfn.SUMIFS(#REF!,#REF!,$A19,#REF!,#REF!),"")</f>
      </c>
      <c r="H19" s="24">
        <f>IF($C19&gt;0,_xlfn.SUMIFS(#REF!,#REF!,$A19,#REF!,#REF!),"")</f>
      </c>
      <c r="I19" s="25">
        <f>IF($C19&gt;0,_xlfn.SUMIFS(#REF!,#REF!,$A19,#REF!,#REF!),"")</f>
      </c>
      <c r="J19" s="25">
        <f>IF($C19&gt;0,_xlfn.SUMIFS(#REF!,#REF!,$A19,#REF!,#REF!),"")</f>
      </c>
      <c r="K19" s="25">
        <f>IF($C19&gt;0,_xlfn.SUMIFS(#REF!,#REF!,$A19,#REF!,#REF!),"")</f>
      </c>
      <c r="L19" s="25">
        <f>IF($C19&gt;0,_xlfn.SUMIFS(#REF!,#REF!,$A19,#REF!,#REF!),"")</f>
      </c>
      <c r="M19" s="25">
        <f>IF($C19&gt;0,_xlfn.SUMIFS(#REF!,#REF!,$A19,#REF!,#REF!),"")</f>
      </c>
      <c r="N19" s="24">
        <f>IF($C19&gt;0,_xlfn.SUMIFS(#REF!,#REF!,$A19,#REF!,#REF!),"")</f>
      </c>
      <c r="O19" s="25">
        <f>IF($C19&gt;0,_xlfn.SUMIFS(#REF!,#REF!,$A19,#REF!,#REF!),"")</f>
      </c>
      <c r="P19" s="24">
        <f>IF($C19&gt;0,_xlfn.SUMIFS(#REF!,#REF!,$A19,#REF!,#REF!),"")</f>
      </c>
      <c r="Q19" s="25">
        <f>IF($C19&gt;0,_xlfn.SUMIFS(#REF!,#REF!,$A19,#REF!,#REF!),"")</f>
      </c>
      <c r="R19" s="24">
        <f>IF($C19&gt;0,_xlfn.SUMIFS(#REF!,#REF!,$A19,#REF!,#REF!),"")</f>
      </c>
      <c r="S19" s="24">
        <f>IF($C19&gt;0,_xlfn.SUMIFS(#REF!,#REF!,$A19,#REF!,#REF!),"")</f>
      </c>
      <c r="T19" s="24">
        <f>IF($C19&gt;0,_xlfn.SUMIFS(#REF!,#REF!,$A19,#REF!,#REF!),"")</f>
      </c>
      <c r="U19" s="24">
        <f>IF($C19&gt;0,_xlfn.SUMIFS(#REF!,#REF!,$A19,#REF!,#REF!),"")</f>
      </c>
      <c r="V19" s="21">
        <f>IF($C19&gt;0,_xlfn.SUMIFS(#REF!,#REF!,$A19,#REF!,#REF!),"")</f>
      </c>
      <c r="W19" s="26">
        <f>IF($C19&gt;0,_xlfn.SUMIFS(#REF!,#REF!,$A19,#REF!,#REF!),"")</f>
      </c>
      <c r="X19" s="26">
        <f>IF($C19&gt;0,_xlfn.SUMIFS(#REF!,#REF!,$A19,#REF!,#REF!),"")</f>
      </c>
      <c r="Y19" s="27">
        <f>IF($C19&gt;0,_xlfn.SUMIFS(#REF!,#REF!,$A19,#REF!,#REF!),"")</f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ht="15">
      <c r="A20" s="28" t="s">
        <v>18</v>
      </c>
      <c r="B20" s="7"/>
      <c r="C20" s="8"/>
      <c r="D20" s="32" t="str">
        <f t="shared" si="3"/>
        <v>-</v>
      </c>
      <c r="E20" s="9">
        <f>IF($C20&gt;0,_xlfn.SUMIFS(#REF!,#REF!,$A20,#REF!,#REF!),"")</f>
      </c>
      <c r="F20" s="10">
        <f>IF($C20&gt;0,_xlfn.SUMIFS(#REF!,#REF!,$A20,#REF!,#REF!),"")</f>
      </c>
      <c r="G20" s="11">
        <f>IF($C20&gt;0,_xlfn.SUMIFS(#REF!,#REF!,$A20,#REF!,#REF!),"")</f>
      </c>
      <c r="H20" s="10">
        <f>IF($C20&gt;0,_xlfn.SUMIFS(#REF!,#REF!,$A20,#REF!,#REF!),"")</f>
      </c>
      <c r="I20" s="11">
        <f>IF($C20&gt;0,_xlfn.SUMIFS(#REF!,#REF!,$A20,#REF!,#REF!),"")</f>
      </c>
      <c r="J20" s="11">
        <f>IF($C20&gt;0,_xlfn.SUMIFS(#REF!,#REF!,$A20,#REF!,#REF!),"")</f>
      </c>
      <c r="K20" s="11">
        <f>IF($C20&gt;0,_xlfn.SUMIFS(#REF!,#REF!,$A20,#REF!,#REF!),"")</f>
      </c>
      <c r="L20" s="11">
        <f>IF($C20&gt;0,_xlfn.SUMIFS(#REF!,#REF!,$A20,#REF!,#REF!),"")</f>
      </c>
      <c r="M20" s="11">
        <f>IF($C20&gt;0,_xlfn.SUMIFS(#REF!,#REF!,$A20,#REF!,#REF!),"")</f>
      </c>
      <c r="N20" s="10">
        <f>IF($C20&gt;0,_xlfn.SUMIFS(#REF!,#REF!,$A20,#REF!,#REF!),"")</f>
      </c>
      <c r="O20" s="11">
        <f>IF($C20&gt;0,_xlfn.SUMIFS(#REF!,#REF!,$A20,#REF!,#REF!),"")</f>
      </c>
      <c r="P20" s="10">
        <f>IF($C20&gt;0,_xlfn.SUMIFS(#REF!,#REF!,$A20,#REF!,#REF!),"")</f>
      </c>
      <c r="Q20" s="11">
        <f>IF($C20&gt;0,_xlfn.SUMIFS(#REF!,#REF!,$A20,#REF!,#REF!),"")</f>
      </c>
      <c r="R20" s="10">
        <f>IF($C20&gt;0,_xlfn.SUMIFS(#REF!,#REF!,$A20,#REF!,#REF!),"")</f>
      </c>
      <c r="S20" s="10">
        <f>IF($C20&gt;0,_xlfn.SUMIFS(#REF!,#REF!,$A20,#REF!,#REF!),"")</f>
      </c>
      <c r="T20" s="10">
        <f>IF($C20&gt;0,_xlfn.SUMIFS(#REF!,#REF!,$A20,#REF!,#REF!),"")</f>
      </c>
      <c r="U20" s="10">
        <f>IF($C20&gt;0,_xlfn.SUMIFS(#REF!,#REF!,$A20,#REF!,#REF!),"")</f>
      </c>
      <c r="V20" s="7">
        <f>IF($C20&gt;0,_xlfn.SUMIFS(#REF!,#REF!,$A20,#REF!,#REF!),"")</f>
      </c>
      <c r="W20" s="12">
        <f>IF($C20&gt;0,_xlfn.SUMIFS(#REF!,#REF!,$A20,#REF!,#REF!),"")</f>
      </c>
      <c r="X20" s="12">
        <f>IF($C20&gt;0,_xlfn.SUMIFS(#REF!,#REF!,$A20,#REF!,#REF!),"")</f>
      </c>
      <c r="Y20" s="13">
        <f>IF($C20&gt;0,_xlfn.SUMIFS(#REF!,#REF!,$A20,#REF!,#REF!),"")</f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ht="15">
      <c r="A21" s="29" t="s">
        <v>19</v>
      </c>
      <c r="B21" s="14"/>
      <c r="C21" s="15"/>
      <c r="D21" s="33" t="str">
        <f t="shared" si="3"/>
        <v>-</v>
      </c>
      <c r="E21" s="16">
        <f>IF($C21&gt;0,_xlfn.SUMIFS(#REF!,#REF!,$A21,#REF!,#REF!),"")</f>
      </c>
      <c r="F21" s="17">
        <f>IF($C21&gt;0,_xlfn.SUMIFS(#REF!,#REF!,$A21,#REF!,#REF!),"")</f>
      </c>
      <c r="G21" s="18">
        <f>IF($C21&gt;0,_xlfn.SUMIFS(#REF!,#REF!,$A21,#REF!,#REF!),"")</f>
      </c>
      <c r="H21" s="17">
        <f>IF($C21&gt;0,_xlfn.SUMIFS(#REF!,#REF!,$A21,#REF!,#REF!),"")</f>
      </c>
      <c r="I21" s="18">
        <f>IF($C21&gt;0,_xlfn.SUMIFS(#REF!,#REF!,$A21,#REF!,#REF!),"")</f>
      </c>
      <c r="J21" s="18">
        <f>IF($C21&gt;0,_xlfn.SUMIFS(#REF!,#REF!,$A21,#REF!,#REF!),"")</f>
      </c>
      <c r="K21" s="18">
        <f>IF($C21&gt;0,_xlfn.SUMIFS(#REF!,#REF!,$A21,#REF!,#REF!),"")</f>
      </c>
      <c r="L21" s="18">
        <f>IF($C21&gt;0,_xlfn.SUMIFS(#REF!,#REF!,$A21,#REF!,#REF!),"")</f>
      </c>
      <c r="M21" s="18">
        <f>IF($C21&gt;0,_xlfn.SUMIFS(#REF!,#REF!,$A21,#REF!,#REF!),"")</f>
      </c>
      <c r="N21" s="17">
        <f>IF($C21&gt;0,_xlfn.SUMIFS(#REF!,#REF!,$A21,#REF!,#REF!),"")</f>
      </c>
      <c r="O21" s="18">
        <f>IF($C21&gt;0,_xlfn.SUMIFS(#REF!,#REF!,$A21,#REF!,#REF!),"")</f>
      </c>
      <c r="P21" s="17">
        <f>IF($C21&gt;0,_xlfn.SUMIFS(#REF!,#REF!,$A21,#REF!,#REF!),"")</f>
      </c>
      <c r="Q21" s="18">
        <f>IF($C21&gt;0,_xlfn.SUMIFS(#REF!,#REF!,$A21,#REF!,#REF!),"")</f>
      </c>
      <c r="R21" s="17">
        <f>IF($C21&gt;0,_xlfn.SUMIFS(#REF!,#REF!,$A21,#REF!,#REF!),"")</f>
      </c>
      <c r="S21" s="17">
        <f>IF($C21&gt;0,_xlfn.SUMIFS(#REF!,#REF!,$A21,#REF!,#REF!),"")</f>
      </c>
      <c r="T21" s="17">
        <f>IF($C21&gt;0,_xlfn.SUMIFS(#REF!,#REF!,$A21,#REF!,#REF!),"")</f>
      </c>
      <c r="U21" s="17">
        <f>IF($C21&gt;0,_xlfn.SUMIFS(#REF!,#REF!,$A21,#REF!,#REF!),"")</f>
      </c>
      <c r="V21" s="14">
        <f>IF($C21&gt;0,_xlfn.SUMIFS(#REF!,#REF!,$A21,#REF!,#REF!),"")</f>
      </c>
      <c r="W21" s="19">
        <f>IF($C21&gt;0,_xlfn.SUMIFS(#REF!,#REF!,$A21,#REF!,#REF!),"")</f>
      </c>
      <c r="X21" s="19">
        <f>IF($C21&gt;0,_xlfn.SUMIFS(#REF!,#REF!,$A21,#REF!,#REF!),"")</f>
      </c>
      <c r="Y21" s="20">
        <f>IF($C21&gt;0,_xlfn.SUMIFS(#REF!,#REF!,$A21,#REF!,#REF!),"")</f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ht="15">
      <c r="A22" s="29" t="s">
        <v>20</v>
      </c>
      <c r="B22" s="14"/>
      <c r="C22" s="15"/>
      <c r="D22" s="33" t="str">
        <f t="shared" si="3"/>
        <v>-</v>
      </c>
      <c r="E22" s="16">
        <f>IF($C22&gt;0,_xlfn.SUMIFS(#REF!,#REF!,$A22,#REF!,#REF!),"")</f>
      </c>
      <c r="F22" s="17">
        <f>IF($C22&gt;0,_xlfn.SUMIFS(#REF!,#REF!,$A22,#REF!,#REF!),"")</f>
      </c>
      <c r="G22" s="18">
        <f>IF($C22&gt;0,_xlfn.SUMIFS(#REF!,#REF!,$A22,#REF!,#REF!),"")</f>
      </c>
      <c r="H22" s="17">
        <f>IF($C22&gt;0,_xlfn.SUMIFS(#REF!,#REF!,$A22,#REF!,#REF!),"")</f>
      </c>
      <c r="I22" s="18">
        <f>IF($C22&gt;0,_xlfn.SUMIFS(#REF!,#REF!,$A22,#REF!,#REF!),"")</f>
      </c>
      <c r="J22" s="18">
        <f>IF($C22&gt;0,_xlfn.SUMIFS(#REF!,#REF!,$A22,#REF!,#REF!),"")</f>
      </c>
      <c r="K22" s="18">
        <f>IF($C22&gt;0,_xlfn.SUMIFS(#REF!,#REF!,$A22,#REF!,#REF!),"")</f>
      </c>
      <c r="L22" s="18">
        <f>IF($C22&gt;0,_xlfn.SUMIFS(#REF!,#REF!,$A22,#REF!,#REF!),"")</f>
      </c>
      <c r="M22" s="18">
        <f>IF($C22&gt;0,_xlfn.SUMIFS(#REF!,#REF!,$A22,#REF!,#REF!),"")</f>
      </c>
      <c r="N22" s="17">
        <f>IF($C22&gt;0,_xlfn.SUMIFS(#REF!,#REF!,$A22,#REF!,#REF!),"")</f>
      </c>
      <c r="O22" s="18">
        <f>IF($C22&gt;0,_xlfn.SUMIFS(#REF!,#REF!,$A22,#REF!,#REF!),"")</f>
      </c>
      <c r="P22" s="17">
        <f>IF($C22&gt;0,_xlfn.SUMIFS(#REF!,#REF!,$A22,#REF!,#REF!),"")</f>
      </c>
      <c r="Q22" s="18">
        <f>IF($C22&gt;0,_xlfn.SUMIFS(#REF!,#REF!,$A22,#REF!,#REF!),"")</f>
      </c>
      <c r="R22" s="17">
        <f>IF($C22&gt;0,_xlfn.SUMIFS(#REF!,#REF!,$A22,#REF!,#REF!),"")</f>
      </c>
      <c r="S22" s="17">
        <f>IF($C22&gt;0,_xlfn.SUMIFS(#REF!,#REF!,$A22,#REF!,#REF!),"")</f>
      </c>
      <c r="T22" s="17">
        <f>IF($C22&gt;0,_xlfn.SUMIFS(#REF!,#REF!,$A22,#REF!,#REF!),"")</f>
      </c>
      <c r="U22" s="17">
        <f>IF($C22&gt;0,_xlfn.SUMIFS(#REF!,#REF!,$A22,#REF!,#REF!),"")</f>
      </c>
      <c r="V22" s="14">
        <f>IF($C22&gt;0,_xlfn.SUMIFS(#REF!,#REF!,$A22,#REF!,#REF!),"")</f>
      </c>
      <c r="W22" s="19">
        <f>IF($C22&gt;0,_xlfn.SUMIFS(#REF!,#REF!,$A22,#REF!,#REF!),"")</f>
      </c>
      <c r="X22" s="19">
        <f>IF($C22&gt;0,_xlfn.SUMIFS(#REF!,#REF!,$A22,#REF!,#REF!),"")</f>
      </c>
      <c r="Y22" s="20">
        <f>IF($C22&gt;0,_xlfn.SUMIFS(#REF!,#REF!,$A22,#REF!,#REF!),"")</f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ht="15">
      <c r="A23" s="29" t="s">
        <v>21</v>
      </c>
      <c r="B23" s="14"/>
      <c r="C23" s="15"/>
      <c r="D23" s="33" t="str">
        <f t="shared" si="3"/>
        <v>-</v>
      </c>
      <c r="E23" s="16">
        <f>IF($C23&gt;0,_xlfn.SUMIFS(#REF!,#REF!,$A23,#REF!,#REF!),"")</f>
      </c>
      <c r="F23" s="17">
        <f>IF($C23&gt;0,_xlfn.SUMIFS(#REF!,#REF!,$A23,#REF!,#REF!),"")</f>
      </c>
      <c r="G23" s="18">
        <f>IF($C23&gt;0,_xlfn.SUMIFS(#REF!,#REF!,$A23,#REF!,#REF!),"")</f>
      </c>
      <c r="H23" s="17">
        <f>IF($C23&gt;0,_xlfn.SUMIFS(#REF!,#REF!,$A23,#REF!,#REF!),"")</f>
      </c>
      <c r="I23" s="18">
        <f>IF($C23&gt;0,_xlfn.SUMIFS(#REF!,#REF!,$A23,#REF!,#REF!),"")</f>
      </c>
      <c r="J23" s="18">
        <f>IF($C23&gt;0,_xlfn.SUMIFS(#REF!,#REF!,$A23,#REF!,#REF!),"")</f>
      </c>
      <c r="K23" s="18">
        <f>IF($C23&gt;0,_xlfn.SUMIFS(#REF!,#REF!,$A23,#REF!,#REF!),"")</f>
      </c>
      <c r="L23" s="18">
        <f>IF($C23&gt;0,_xlfn.SUMIFS(#REF!,#REF!,$A23,#REF!,#REF!),"")</f>
      </c>
      <c r="M23" s="18">
        <f>IF($C23&gt;0,_xlfn.SUMIFS(#REF!,#REF!,$A23,#REF!,#REF!),"")</f>
      </c>
      <c r="N23" s="17">
        <f>IF($C23&gt;0,_xlfn.SUMIFS(#REF!,#REF!,$A23,#REF!,#REF!),"")</f>
      </c>
      <c r="O23" s="18">
        <f>IF($C23&gt;0,_xlfn.SUMIFS(#REF!,#REF!,$A23,#REF!,#REF!),"")</f>
      </c>
      <c r="P23" s="17">
        <f>IF($C23&gt;0,_xlfn.SUMIFS(#REF!,#REF!,$A23,#REF!,#REF!),"")</f>
      </c>
      <c r="Q23" s="18">
        <f>IF($C23&gt;0,_xlfn.SUMIFS(#REF!,#REF!,$A23,#REF!,#REF!),"")</f>
      </c>
      <c r="R23" s="17">
        <f>IF($C23&gt;0,_xlfn.SUMIFS(#REF!,#REF!,$A23,#REF!,#REF!),"")</f>
      </c>
      <c r="S23" s="17">
        <f>IF($C23&gt;0,_xlfn.SUMIFS(#REF!,#REF!,$A23,#REF!,#REF!),"")</f>
      </c>
      <c r="T23" s="17">
        <f>IF($C23&gt;0,_xlfn.SUMIFS(#REF!,#REF!,$A23,#REF!,#REF!),"")</f>
      </c>
      <c r="U23" s="17">
        <f>IF($C23&gt;0,_xlfn.SUMIFS(#REF!,#REF!,$A23,#REF!,#REF!),"")</f>
      </c>
      <c r="V23" s="14">
        <f>IF($C23&gt;0,_xlfn.SUMIFS(#REF!,#REF!,$A23,#REF!,#REF!),"")</f>
      </c>
      <c r="W23" s="19">
        <f>IF($C23&gt;0,_xlfn.SUMIFS(#REF!,#REF!,$A23,#REF!,#REF!),"")</f>
      </c>
      <c r="X23" s="19">
        <f>IF($C23&gt;0,_xlfn.SUMIFS(#REF!,#REF!,$A23,#REF!,#REF!),"")</f>
      </c>
      <c r="Y23" s="20">
        <f>IF($C23&gt;0,_xlfn.SUMIFS(#REF!,#REF!,$A23,#REF!,#REF!),"")</f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>
        <f>IF($C24&gt;0,_xlfn.SUMIFS(#REF!,#REF!,$A24,#REF!,#REF!),"")</f>
      </c>
      <c r="F24" s="24">
        <f>IF($C24&gt;0,_xlfn.SUMIFS(#REF!,#REF!,$A24,#REF!,#REF!),"")</f>
      </c>
      <c r="G24" s="25">
        <f>IF($C24&gt;0,_xlfn.SUMIFS(#REF!,#REF!,$A24,#REF!,#REF!),"")</f>
      </c>
      <c r="H24" s="24">
        <f>IF($C24&gt;0,_xlfn.SUMIFS(#REF!,#REF!,$A24,#REF!,#REF!),"")</f>
      </c>
      <c r="I24" s="25">
        <f>IF($C24&gt;0,_xlfn.SUMIFS(#REF!,#REF!,$A24,#REF!,#REF!),"")</f>
      </c>
      <c r="J24" s="25">
        <f>IF($C24&gt;0,_xlfn.SUMIFS(#REF!,#REF!,$A24,#REF!,#REF!),"")</f>
      </c>
      <c r="K24" s="25">
        <f>IF($C24&gt;0,_xlfn.SUMIFS(#REF!,#REF!,$A24,#REF!,#REF!),"")</f>
      </c>
      <c r="L24" s="25">
        <f>IF($C24&gt;0,_xlfn.SUMIFS(#REF!,#REF!,$A24,#REF!,#REF!),"")</f>
      </c>
      <c r="M24" s="25">
        <f>IF($C24&gt;0,_xlfn.SUMIFS(#REF!,#REF!,$A24,#REF!,#REF!),"")</f>
      </c>
      <c r="N24" s="24">
        <f>IF($C24&gt;0,_xlfn.SUMIFS(#REF!,#REF!,$A24,#REF!,#REF!),"")</f>
      </c>
      <c r="O24" s="25">
        <f>IF($C24&gt;0,_xlfn.SUMIFS(#REF!,#REF!,$A24,#REF!,#REF!),"")</f>
      </c>
      <c r="P24" s="24">
        <f>IF($C24&gt;0,_xlfn.SUMIFS(#REF!,#REF!,$A24,#REF!,#REF!),"")</f>
      </c>
      <c r="Q24" s="25">
        <f>IF($C24&gt;0,_xlfn.SUMIFS(#REF!,#REF!,$A24,#REF!,#REF!),"")</f>
      </c>
      <c r="R24" s="24">
        <f>IF($C24&gt;0,_xlfn.SUMIFS(#REF!,#REF!,$A24,#REF!,#REF!),"")</f>
      </c>
      <c r="S24" s="24">
        <f>IF($C24&gt;0,_xlfn.SUMIFS(#REF!,#REF!,$A24,#REF!,#REF!),"")</f>
      </c>
      <c r="T24" s="24">
        <f>IF($C24&gt;0,_xlfn.SUMIFS(#REF!,#REF!,$A24,#REF!,#REF!),"")</f>
      </c>
      <c r="U24" s="24">
        <f>IF($C24&gt;0,_xlfn.SUMIFS(#REF!,#REF!,$A24,#REF!,#REF!),"")</f>
      </c>
      <c r="V24" s="21">
        <f>IF($C24&gt;0,_xlfn.SUMIFS(#REF!,#REF!,$A24,#REF!,#REF!),"")</f>
      </c>
      <c r="W24" s="26">
        <f>IF($C24&gt;0,_xlfn.SUMIFS(#REF!,#REF!,$A24,#REF!,#REF!),"")</f>
      </c>
      <c r="X24" s="26">
        <f>IF($C24&gt;0,_xlfn.SUMIFS(#REF!,#REF!,$A24,#REF!,#REF!),"")</f>
      </c>
      <c r="Y24" s="27">
        <f>IF($C24&gt;0,_xlfn.SUMIFS(#REF!,#REF!,$A24,#REF!,#REF!),"")</f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ht="15">
      <c r="A25" s="28" t="s">
        <v>23</v>
      </c>
      <c r="B25" s="7"/>
      <c r="C25" s="8"/>
      <c r="D25" s="32" t="str">
        <f t="shared" si="3"/>
        <v>-</v>
      </c>
      <c r="E25" s="9">
        <f>IF($C25&gt;0,_xlfn.SUMIFS(#REF!,#REF!,$A25,#REF!,#REF!),"")</f>
      </c>
      <c r="F25" s="10">
        <f>IF($C25&gt;0,_xlfn.SUMIFS(#REF!,#REF!,$A25,#REF!,#REF!),"")</f>
      </c>
      <c r="G25" s="11">
        <f>IF($C25&gt;0,_xlfn.SUMIFS(#REF!,#REF!,$A25,#REF!,#REF!),"")</f>
      </c>
      <c r="H25" s="10">
        <f>IF($C25&gt;0,_xlfn.SUMIFS(#REF!,#REF!,$A25,#REF!,#REF!),"")</f>
      </c>
      <c r="I25" s="11">
        <f>IF($C25&gt;0,_xlfn.SUMIFS(#REF!,#REF!,$A25,#REF!,#REF!),"")</f>
      </c>
      <c r="J25" s="11">
        <f>IF($C25&gt;0,_xlfn.SUMIFS(#REF!,#REF!,$A25,#REF!,#REF!),"")</f>
      </c>
      <c r="K25" s="11">
        <f>IF($C25&gt;0,_xlfn.SUMIFS(#REF!,#REF!,$A25,#REF!,#REF!),"")</f>
      </c>
      <c r="L25" s="11">
        <f>IF($C25&gt;0,_xlfn.SUMIFS(#REF!,#REF!,$A25,#REF!,#REF!),"")</f>
      </c>
      <c r="M25" s="11">
        <f>IF($C25&gt;0,_xlfn.SUMIFS(#REF!,#REF!,$A25,#REF!,#REF!),"")</f>
      </c>
      <c r="N25" s="10">
        <f>IF($C25&gt;0,_xlfn.SUMIFS(#REF!,#REF!,$A25,#REF!,#REF!),"")</f>
      </c>
      <c r="O25" s="11">
        <f>IF($C25&gt;0,_xlfn.SUMIFS(#REF!,#REF!,$A25,#REF!,#REF!),"")</f>
      </c>
      <c r="P25" s="10">
        <f>IF($C25&gt;0,_xlfn.SUMIFS(#REF!,#REF!,$A25,#REF!,#REF!),"")</f>
      </c>
      <c r="Q25" s="11">
        <f>IF($C25&gt;0,_xlfn.SUMIFS(#REF!,#REF!,$A25,#REF!,#REF!),"")</f>
      </c>
      <c r="R25" s="10">
        <f>IF($C25&gt;0,_xlfn.SUMIFS(#REF!,#REF!,$A25,#REF!,#REF!),"")</f>
      </c>
      <c r="S25" s="10">
        <f>IF($C25&gt;0,_xlfn.SUMIFS(#REF!,#REF!,$A25,#REF!,#REF!),"")</f>
      </c>
      <c r="T25" s="10">
        <f>IF($C25&gt;0,_xlfn.SUMIFS(#REF!,#REF!,$A25,#REF!,#REF!),"")</f>
      </c>
      <c r="U25" s="10">
        <f>IF($C25&gt;0,_xlfn.SUMIFS(#REF!,#REF!,$A25,#REF!,#REF!),"")</f>
      </c>
      <c r="V25" s="7">
        <f>IF($C25&gt;0,_xlfn.SUMIFS(#REF!,#REF!,$A25,#REF!,#REF!),"")</f>
      </c>
      <c r="W25" s="12">
        <f>IF($C25&gt;0,_xlfn.SUMIFS(#REF!,#REF!,$A25,#REF!,#REF!),"")</f>
      </c>
      <c r="X25" s="12">
        <f>IF($C25&gt;0,_xlfn.SUMIFS(#REF!,#REF!,$A25,#REF!,#REF!),"")</f>
      </c>
      <c r="Y25" s="13">
        <f>IF($C25&gt;0,_xlfn.SUMIFS(#REF!,#REF!,$A25,#REF!,#REF!),"")</f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ht="15">
      <c r="A26" s="29" t="s">
        <v>24</v>
      </c>
      <c r="B26" s="14"/>
      <c r="C26" s="15"/>
      <c r="D26" s="33" t="str">
        <f t="shared" si="3"/>
        <v>-</v>
      </c>
      <c r="E26" s="16">
        <f>IF($C26&gt;0,_xlfn.SUMIFS(#REF!,#REF!,$A26,#REF!,#REF!),"")</f>
      </c>
      <c r="F26" s="17">
        <f>IF($C26&gt;0,_xlfn.SUMIFS(#REF!,#REF!,$A26,#REF!,#REF!),"")</f>
      </c>
      <c r="G26" s="18">
        <f>IF($C26&gt;0,_xlfn.SUMIFS(#REF!,#REF!,$A26,#REF!,#REF!),"")</f>
      </c>
      <c r="H26" s="17">
        <f>IF($C26&gt;0,_xlfn.SUMIFS(#REF!,#REF!,$A26,#REF!,#REF!),"")</f>
      </c>
      <c r="I26" s="18">
        <f>IF($C26&gt;0,_xlfn.SUMIFS(#REF!,#REF!,$A26,#REF!,#REF!),"")</f>
      </c>
      <c r="J26" s="18">
        <f>IF($C26&gt;0,_xlfn.SUMIFS(#REF!,#REF!,$A26,#REF!,#REF!),"")</f>
      </c>
      <c r="K26" s="18">
        <f>IF($C26&gt;0,_xlfn.SUMIFS(#REF!,#REF!,$A26,#REF!,#REF!),"")</f>
      </c>
      <c r="L26" s="18">
        <f>IF($C26&gt;0,_xlfn.SUMIFS(#REF!,#REF!,$A26,#REF!,#REF!),"")</f>
      </c>
      <c r="M26" s="18">
        <f>IF($C26&gt;0,_xlfn.SUMIFS(#REF!,#REF!,$A26,#REF!,#REF!),"")</f>
      </c>
      <c r="N26" s="17">
        <f>IF($C26&gt;0,_xlfn.SUMIFS(#REF!,#REF!,$A26,#REF!,#REF!),"")</f>
      </c>
      <c r="O26" s="18">
        <f>IF($C26&gt;0,_xlfn.SUMIFS(#REF!,#REF!,$A26,#REF!,#REF!),"")</f>
      </c>
      <c r="P26" s="17">
        <f>IF($C26&gt;0,_xlfn.SUMIFS(#REF!,#REF!,$A26,#REF!,#REF!),"")</f>
      </c>
      <c r="Q26" s="18">
        <f>IF($C26&gt;0,_xlfn.SUMIFS(#REF!,#REF!,$A26,#REF!,#REF!),"")</f>
      </c>
      <c r="R26" s="17">
        <f>IF($C26&gt;0,_xlfn.SUMIFS(#REF!,#REF!,$A26,#REF!,#REF!),"")</f>
      </c>
      <c r="S26" s="17">
        <f>IF($C26&gt;0,_xlfn.SUMIFS(#REF!,#REF!,$A26,#REF!,#REF!),"")</f>
      </c>
      <c r="T26" s="17">
        <f>IF($C26&gt;0,_xlfn.SUMIFS(#REF!,#REF!,$A26,#REF!,#REF!),"")</f>
      </c>
      <c r="U26" s="17">
        <f>IF($C26&gt;0,_xlfn.SUMIFS(#REF!,#REF!,$A26,#REF!,#REF!),"")</f>
      </c>
      <c r="V26" s="14">
        <f>IF($C26&gt;0,_xlfn.SUMIFS(#REF!,#REF!,$A26,#REF!,#REF!),"")</f>
      </c>
      <c r="W26" s="19">
        <f>IF($C26&gt;0,_xlfn.SUMIFS(#REF!,#REF!,$A26,#REF!,#REF!),"")</f>
      </c>
      <c r="X26" s="19">
        <f>IF($C26&gt;0,_xlfn.SUMIFS(#REF!,#REF!,$A26,#REF!,#REF!),"")</f>
      </c>
      <c r="Y26" s="20">
        <f>IF($C26&gt;0,_xlfn.SUMIFS(#REF!,#REF!,$A26,#REF!,#REF!),"")</f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ht="15">
      <c r="A27" s="29" t="s">
        <v>26</v>
      </c>
      <c r="B27" s="14"/>
      <c r="C27" s="15"/>
      <c r="D27" s="33" t="str">
        <f t="shared" si="3"/>
        <v>-</v>
      </c>
      <c r="E27" s="16">
        <f>IF($C27&gt;0,_xlfn.SUMIFS(#REF!,#REF!,$A27,#REF!,#REF!),"")</f>
      </c>
      <c r="F27" s="17">
        <f>IF($C27&gt;0,_xlfn.SUMIFS(#REF!,#REF!,$A27,#REF!,#REF!),"")</f>
      </c>
      <c r="G27" s="18">
        <f>IF($C27&gt;0,_xlfn.SUMIFS(#REF!,#REF!,$A27,#REF!,#REF!),"")</f>
      </c>
      <c r="H27" s="17">
        <f>IF($C27&gt;0,_xlfn.SUMIFS(#REF!,#REF!,$A27,#REF!,#REF!),"")</f>
      </c>
      <c r="I27" s="18">
        <f>IF($C27&gt;0,_xlfn.SUMIFS(#REF!,#REF!,$A27,#REF!,#REF!),"")</f>
      </c>
      <c r="J27" s="18">
        <f>IF($C27&gt;0,_xlfn.SUMIFS(#REF!,#REF!,$A27,#REF!,#REF!),"")</f>
      </c>
      <c r="K27" s="18">
        <f>IF($C27&gt;0,_xlfn.SUMIFS(#REF!,#REF!,$A27,#REF!,#REF!),"")</f>
      </c>
      <c r="L27" s="18">
        <f>IF($C27&gt;0,_xlfn.SUMIFS(#REF!,#REF!,$A27,#REF!,#REF!),"")</f>
      </c>
      <c r="M27" s="18">
        <f>IF($C27&gt;0,_xlfn.SUMIFS(#REF!,#REF!,$A27,#REF!,#REF!),"")</f>
      </c>
      <c r="N27" s="17">
        <f>IF($C27&gt;0,_xlfn.SUMIFS(#REF!,#REF!,$A27,#REF!,#REF!),"")</f>
      </c>
      <c r="O27" s="18">
        <f>IF($C27&gt;0,_xlfn.SUMIFS(#REF!,#REF!,$A27,#REF!,#REF!),"")</f>
      </c>
      <c r="P27" s="17">
        <f>IF($C27&gt;0,_xlfn.SUMIFS(#REF!,#REF!,$A27,#REF!,#REF!),"")</f>
      </c>
      <c r="Q27" s="18">
        <f>IF($C27&gt;0,_xlfn.SUMIFS(#REF!,#REF!,$A27,#REF!,#REF!),"")</f>
      </c>
      <c r="R27" s="17">
        <f>IF($C27&gt;0,_xlfn.SUMIFS(#REF!,#REF!,$A27,#REF!,#REF!),"")</f>
      </c>
      <c r="S27" s="17">
        <f>IF($C27&gt;0,_xlfn.SUMIFS(#REF!,#REF!,$A27,#REF!,#REF!),"")</f>
      </c>
      <c r="T27" s="17">
        <f>IF($C27&gt;0,_xlfn.SUMIFS(#REF!,#REF!,$A27,#REF!,#REF!),"")</f>
      </c>
      <c r="U27" s="17">
        <f>IF($C27&gt;0,_xlfn.SUMIFS(#REF!,#REF!,$A27,#REF!,#REF!),"")</f>
      </c>
      <c r="V27" s="14">
        <f>IF($C27&gt;0,_xlfn.SUMIFS(#REF!,#REF!,$A27,#REF!,#REF!),"")</f>
      </c>
      <c r="W27" s="19">
        <f>IF($C27&gt;0,_xlfn.SUMIFS(#REF!,#REF!,$A27,#REF!,#REF!),"")</f>
      </c>
      <c r="X27" s="19">
        <f>IF($C27&gt;0,_xlfn.SUMIFS(#REF!,#REF!,$A27,#REF!,#REF!),"")</f>
      </c>
      <c r="Y27" s="20">
        <f>IF($C27&gt;0,_xlfn.SUMIFS(#REF!,#REF!,$A27,#REF!,#REF!),"")</f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ht="15">
      <c r="A28" s="29" t="s">
        <v>25</v>
      </c>
      <c r="B28" s="14"/>
      <c r="C28" s="15"/>
      <c r="D28" s="33" t="str">
        <f t="shared" si="3"/>
        <v>-</v>
      </c>
      <c r="E28" s="16">
        <f>IF($C28&gt;0,_xlfn.SUMIFS(#REF!,#REF!,$A28,#REF!,#REF!),"")</f>
      </c>
      <c r="F28" s="17">
        <f>IF($C28&gt;0,_xlfn.SUMIFS(#REF!,#REF!,$A28,#REF!,#REF!),"")</f>
      </c>
      <c r="G28" s="18">
        <f>IF($C28&gt;0,_xlfn.SUMIFS(#REF!,#REF!,$A28,#REF!,#REF!),"")</f>
      </c>
      <c r="H28" s="17">
        <f>IF($C28&gt;0,_xlfn.SUMIFS(#REF!,#REF!,$A28,#REF!,#REF!),"")</f>
      </c>
      <c r="I28" s="18">
        <f>IF($C28&gt;0,_xlfn.SUMIFS(#REF!,#REF!,$A28,#REF!,#REF!),"")</f>
      </c>
      <c r="J28" s="18">
        <f>IF($C28&gt;0,_xlfn.SUMIFS(#REF!,#REF!,$A28,#REF!,#REF!),"")</f>
      </c>
      <c r="K28" s="18">
        <f>IF($C28&gt;0,_xlfn.SUMIFS(#REF!,#REF!,$A28,#REF!,#REF!),"")</f>
      </c>
      <c r="L28" s="18">
        <f>IF($C28&gt;0,_xlfn.SUMIFS(#REF!,#REF!,$A28,#REF!,#REF!),"")</f>
      </c>
      <c r="M28" s="18">
        <f>IF($C28&gt;0,_xlfn.SUMIFS(#REF!,#REF!,$A28,#REF!,#REF!),"")</f>
      </c>
      <c r="N28" s="17">
        <f>IF($C28&gt;0,_xlfn.SUMIFS(#REF!,#REF!,$A28,#REF!,#REF!),"")</f>
      </c>
      <c r="O28" s="18">
        <f>IF($C28&gt;0,_xlfn.SUMIFS(#REF!,#REF!,$A28,#REF!,#REF!),"")</f>
      </c>
      <c r="P28" s="17">
        <f>IF($C28&gt;0,_xlfn.SUMIFS(#REF!,#REF!,$A28,#REF!,#REF!),"")</f>
      </c>
      <c r="Q28" s="18">
        <f>IF($C28&gt;0,_xlfn.SUMIFS(#REF!,#REF!,$A28,#REF!,#REF!),"")</f>
      </c>
      <c r="R28" s="17">
        <f>IF($C28&gt;0,_xlfn.SUMIFS(#REF!,#REF!,$A28,#REF!,#REF!),"")</f>
      </c>
      <c r="S28" s="17">
        <f>IF($C28&gt;0,_xlfn.SUMIFS(#REF!,#REF!,$A28,#REF!,#REF!),"")</f>
      </c>
      <c r="T28" s="17">
        <f>IF($C28&gt;0,_xlfn.SUMIFS(#REF!,#REF!,$A28,#REF!,#REF!),"")</f>
      </c>
      <c r="U28" s="17">
        <f>IF($C28&gt;0,_xlfn.SUMIFS(#REF!,#REF!,$A28,#REF!,#REF!),"")</f>
      </c>
      <c r="V28" s="14">
        <f>IF($C28&gt;0,_xlfn.SUMIFS(#REF!,#REF!,$A28,#REF!,#REF!),"")</f>
      </c>
      <c r="W28" s="19">
        <f>IF($C28&gt;0,_xlfn.SUMIFS(#REF!,#REF!,$A28,#REF!,#REF!),"")</f>
      </c>
      <c r="X28" s="19">
        <f>IF($C28&gt;0,_xlfn.SUMIFS(#REF!,#REF!,$A28,#REF!,#REF!),"")</f>
      </c>
      <c r="Y28" s="20">
        <f>IF($C28&gt;0,_xlfn.SUMIFS(#REF!,#REF!,$A28,#REF!,#REF!),"")</f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>
        <f>IF($C29&gt;0,_xlfn.SUMIFS(#REF!,#REF!,$A29,#REF!,#REF!),"")</f>
      </c>
      <c r="F29" s="24">
        <f>IF($C29&gt;0,_xlfn.SUMIFS(#REF!,#REF!,$A29,#REF!,#REF!),"")</f>
      </c>
      <c r="G29" s="25">
        <f>IF($C29&gt;0,_xlfn.SUMIFS(#REF!,#REF!,$A29,#REF!,#REF!),"")</f>
      </c>
      <c r="H29" s="24">
        <f>IF($C29&gt;0,_xlfn.SUMIFS(#REF!,#REF!,$A29,#REF!,#REF!),"")</f>
      </c>
      <c r="I29" s="25">
        <f>IF($C29&gt;0,_xlfn.SUMIFS(#REF!,#REF!,$A29,#REF!,#REF!),"")</f>
      </c>
      <c r="J29" s="25">
        <f>IF($C29&gt;0,_xlfn.SUMIFS(#REF!,#REF!,$A29,#REF!,#REF!),"")</f>
      </c>
      <c r="K29" s="25">
        <f>IF($C29&gt;0,_xlfn.SUMIFS(#REF!,#REF!,$A29,#REF!,#REF!),"")</f>
      </c>
      <c r="L29" s="25">
        <f>IF($C29&gt;0,_xlfn.SUMIFS(#REF!,#REF!,$A29,#REF!,#REF!),"")</f>
      </c>
      <c r="M29" s="25">
        <f>IF($C29&gt;0,_xlfn.SUMIFS(#REF!,#REF!,$A29,#REF!,#REF!),"")</f>
      </c>
      <c r="N29" s="24">
        <f>IF($C29&gt;0,_xlfn.SUMIFS(#REF!,#REF!,$A29,#REF!,#REF!),"")</f>
      </c>
      <c r="O29" s="25">
        <f>IF($C29&gt;0,_xlfn.SUMIFS(#REF!,#REF!,$A29,#REF!,#REF!),"")</f>
      </c>
      <c r="P29" s="24">
        <f>IF($C29&gt;0,_xlfn.SUMIFS(#REF!,#REF!,$A29,#REF!,#REF!),"")</f>
      </c>
      <c r="Q29" s="25">
        <f>IF($C29&gt;0,_xlfn.SUMIFS(#REF!,#REF!,$A29,#REF!,#REF!),"")</f>
      </c>
      <c r="R29" s="24">
        <f>IF($C29&gt;0,_xlfn.SUMIFS(#REF!,#REF!,$A29,#REF!,#REF!),"")</f>
      </c>
      <c r="S29" s="24">
        <f>IF($C29&gt;0,_xlfn.SUMIFS(#REF!,#REF!,$A29,#REF!,#REF!),"")</f>
      </c>
      <c r="T29" s="24">
        <f>IF($C29&gt;0,_xlfn.SUMIFS(#REF!,#REF!,$A29,#REF!,#REF!),"")</f>
      </c>
      <c r="U29" s="24">
        <f>IF($C29&gt;0,_xlfn.SUMIFS(#REF!,#REF!,$A29,#REF!,#REF!),"")</f>
      </c>
      <c r="V29" s="21">
        <f>IF($C29&gt;0,_xlfn.SUMIFS(#REF!,#REF!,$A29,#REF!,#REF!),"")</f>
      </c>
      <c r="W29" s="26">
        <f>IF($C29&gt;0,_xlfn.SUMIFS(#REF!,#REF!,$A29,#REF!,#REF!),"")</f>
      </c>
      <c r="X29" s="26">
        <f>IF($C29&gt;0,_xlfn.SUMIFS(#REF!,#REF!,$A29,#REF!,#REF!),"")</f>
      </c>
      <c r="Y29" s="27">
        <f>IF($C29&gt;0,_xlfn.SUMIFS(#REF!,#REF!,$A29,#REF!,#REF!),"")</f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ht="15">
      <c r="A30" s="28" t="s">
        <v>28</v>
      </c>
      <c r="B30" s="7"/>
      <c r="C30" s="8"/>
      <c r="D30" s="32" t="str">
        <f t="shared" si="3"/>
        <v>-</v>
      </c>
      <c r="E30" s="9">
        <f>IF($C30&gt;0,_xlfn.SUMIFS(#REF!,#REF!,$A30,#REF!,#REF!),"")</f>
      </c>
      <c r="F30" s="10">
        <f>IF($C30&gt;0,_xlfn.SUMIFS(#REF!,#REF!,$A30,#REF!,#REF!),"")</f>
      </c>
      <c r="G30" s="11">
        <f>IF($C30&gt;0,_xlfn.SUMIFS(#REF!,#REF!,$A30,#REF!,#REF!),"")</f>
      </c>
      <c r="H30" s="10">
        <f>IF($C30&gt;0,_xlfn.SUMIFS(#REF!,#REF!,$A30,#REF!,#REF!),"")</f>
      </c>
      <c r="I30" s="11">
        <f>IF($C30&gt;0,_xlfn.SUMIFS(#REF!,#REF!,$A30,#REF!,#REF!),"")</f>
      </c>
      <c r="J30" s="11">
        <f>IF($C30&gt;0,_xlfn.SUMIFS(#REF!,#REF!,$A30,#REF!,#REF!),"")</f>
      </c>
      <c r="K30" s="11">
        <f>IF($C30&gt;0,_xlfn.SUMIFS(#REF!,#REF!,$A30,#REF!,#REF!),"")</f>
      </c>
      <c r="L30" s="11">
        <f>IF($C30&gt;0,_xlfn.SUMIFS(#REF!,#REF!,$A30,#REF!,#REF!),"")</f>
      </c>
      <c r="M30" s="11">
        <f>IF($C30&gt;0,_xlfn.SUMIFS(#REF!,#REF!,$A30,#REF!,#REF!),"")</f>
      </c>
      <c r="N30" s="10">
        <f>IF($C30&gt;0,_xlfn.SUMIFS(#REF!,#REF!,$A30,#REF!,#REF!),"")</f>
      </c>
      <c r="O30" s="11">
        <f>IF($C30&gt;0,_xlfn.SUMIFS(#REF!,#REF!,$A30,#REF!,#REF!),"")</f>
      </c>
      <c r="P30" s="10">
        <f>IF($C30&gt;0,_xlfn.SUMIFS(#REF!,#REF!,$A30,#REF!,#REF!),"")</f>
      </c>
      <c r="Q30" s="11">
        <f>IF($C30&gt;0,_xlfn.SUMIFS(#REF!,#REF!,$A30,#REF!,#REF!),"")</f>
      </c>
      <c r="R30" s="10">
        <f>IF($C30&gt;0,_xlfn.SUMIFS(#REF!,#REF!,$A30,#REF!,#REF!),"")</f>
      </c>
      <c r="S30" s="10">
        <f>IF($C30&gt;0,_xlfn.SUMIFS(#REF!,#REF!,$A30,#REF!,#REF!),"")</f>
      </c>
      <c r="T30" s="10">
        <f>IF($C30&gt;0,_xlfn.SUMIFS(#REF!,#REF!,$A30,#REF!,#REF!),"")</f>
      </c>
      <c r="U30" s="10">
        <f>IF($C30&gt;0,_xlfn.SUMIFS(#REF!,#REF!,$A30,#REF!,#REF!),"")</f>
      </c>
      <c r="V30" s="7">
        <f>IF($C30&gt;0,_xlfn.SUMIFS(#REF!,#REF!,$A30,#REF!,#REF!),"")</f>
      </c>
      <c r="W30" s="12">
        <f>IF($C30&gt;0,_xlfn.SUMIFS(#REF!,#REF!,$A30,#REF!,#REF!),"")</f>
      </c>
      <c r="X30" s="12">
        <f>IF($C30&gt;0,_xlfn.SUMIFS(#REF!,#REF!,$A30,#REF!,#REF!),"")</f>
      </c>
      <c r="Y30" s="13">
        <f>IF($C30&gt;0,_xlfn.SUMIFS(#REF!,#REF!,$A30,#REF!,#REF!),"")</f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ht="15">
      <c r="A31" s="29" t="s">
        <v>30</v>
      </c>
      <c r="B31" s="14"/>
      <c r="C31" s="15"/>
      <c r="D31" s="33" t="str">
        <f t="shared" si="3"/>
        <v>-</v>
      </c>
      <c r="E31" s="16">
        <f>IF($C31&gt;0,_xlfn.SUMIFS(#REF!,#REF!,$A31,#REF!,#REF!),"")</f>
      </c>
      <c r="F31" s="17">
        <f>IF($C31&gt;0,_xlfn.SUMIFS(#REF!,#REF!,$A31,#REF!,#REF!),"")</f>
      </c>
      <c r="G31" s="18">
        <f>IF($C31&gt;0,_xlfn.SUMIFS(#REF!,#REF!,$A31,#REF!,#REF!),"")</f>
      </c>
      <c r="H31" s="17">
        <f>IF($C31&gt;0,_xlfn.SUMIFS(#REF!,#REF!,$A31,#REF!,#REF!),"")</f>
      </c>
      <c r="I31" s="18">
        <f>IF($C31&gt;0,_xlfn.SUMIFS(#REF!,#REF!,$A31,#REF!,#REF!),"")</f>
      </c>
      <c r="J31" s="18">
        <f>IF($C31&gt;0,_xlfn.SUMIFS(#REF!,#REF!,$A31,#REF!,#REF!),"")</f>
      </c>
      <c r="K31" s="18">
        <f>IF($C31&gt;0,_xlfn.SUMIFS(#REF!,#REF!,$A31,#REF!,#REF!),"")</f>
      </c>
      <c r="L31" s="18">
        <f>IF($C31&gt;0,_xlfn.SUMIFS(#REF!,#REF!,$A31,#REF!,#REF!),"")</f>
      </c>
      <c r="M31" s="18">
        <f>IF($C31&gt;0,_xlfn.SUMIFS(#REF!,#REF!,$A31,#REF!,#REF!),"")</f>
      </c>
      <c r="N31" s="17">
        <f>IF($C31&gt;0,_xlfn.SUMIFS(#REF!,#REF!,$A31,#REF!,#REF!),"")</f>
      </c>
      <c r="O31" s="18">
        <f>IF($C31&gt;0,_xlfn.SUMIFS(#REF!,#REF!,$A31,#REF!,#REF!),"")</f>
      </c>
      <c r="P31" s="17">
        <f>IF($C31&gt;0,_xlfn.SUMIFS(#REF!,#REF!,$A31,#REF!,#REF!),"")</f>
      </c>
      <c r="Q31" s="18">
        <f>IF($C31&gt;0,_xlfn.SUMIFS(#REF!,#REF!,$A31,#REF!,#REF!),"")</f>
      </c>
      <c r="R31" s="17">
        <f>IF($C31&gt;0,_xlfn.SUMIFS(#REF!,#REF!,$A31,#REF!,#REF!),"")</f>
      </c>
      <c r="S31" s="17">
        <f>IF($C31&gt;0,_xlfn.SUMIFS(#REF!,#REF!,$A31,#REF!,#REF!),"")</f>
      </c>
      <c r="T31" s="17">
        <f>IF($C31&gt;0,_xlfn.SUMIFS(#REF!,#REF!,$A31,#REF!,#REF!),"")</f>
      </c>
      <c r="U31" s="17">
        <f>IF($C31&gt;0,_xlfn.SUMIFS(#REF!,#REF!,$A31,#REF!,#REF!),"")</f>
      </c>
      <c r="V31" s="14">
        <f>IF($C31&gt;0,_xlfn.SUMIFS(#REF!,#REF!,$A31,#REF!,#REF!),"")</f>
      </c>
      <c r="W31" s="19">
        <f>IF($C31&gt;0,_xlfn.SUMIFS(#REF!,#REF!,$A31,#REF!,#REF!),"")</f>
      </c>
      <c r="X31" s="19">
        <f>IF($C31&gt;0,_xlfn.SUMIFS(#REF!,#REF!,$A31,#REF!,#REF!),"")</f>
      </c>
      <c r="Y31" s="20">
        <f>IF($C31&gt;0,_xlfn.SUMIFS(#REF!,#REF!,$A31,#REF!,#REF!),"")</f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ht="15">
      <c r="A32" s="29" t="s">
        <v>31</v>
      </c>
      <c r="B32" s="14"/>
      <c r="C32" s="15"/>
      <c r="D32" s="33" t="str">
        <f t="shared" si="3"/>
        <v>-</v>
      </c>
      <c r="E32" s="16">
        <f>IF($C32&gt;0,_xlfn.SUMIFS(#REF!,#REF!,$A32,#REF!,#REF!),"")</f>
      </c>
      <c r="F32" s="17">
        <f>IF($C32&gt;0,_xlfn.SUMIFS(#REF!,#REF!,$A32,#REF!,#REF!),"")</f>
      </c>
      <c r="G32" s="18">
        <f>IF($C32&gt;0,_xlfn.SUMIFS(#REF!,#REF!,$A32,#REF!,#REF!),"")</f>
      </c>
      <c r="H32" s="17">
        <f>IF($C32&gt;0,_xlfn.SUMIFS(#REF!,#REF!,$A32,#REF!,#REF!),"")</f>
      </c>
      <c r="I32" s="18">
        <f>IF($C32&gt;0,_xlfn.SUMIFS(#REF!,#REF!,$A32,#REF!,#REF!),"")</f>
      </c>
      <c r="J32" s="18">
        <f>IF($C32&gt;0,_xlfn.SUMIFS(#REF!,#REF!,$A32,#REF!,#REF!),"")</f>
      </c>
      <c r="K32" s="18">
        <f>IF($C32&gt;0,_xlfn.SUMIFS(#REF!,#REF!,$A32,#REF!,#REF!),"")</f>
      </c>
      <c r="L32" s="18">
        <f>IF($C32&gt;0,_xlfn.SUMIFS(#REF!,#REF!,$A32,#REF!,#REF!),"")</f>
      </c>
      <c r="M32" s="18">
        <f>IF($C32&gt;0,_xlfn.SUMIFS(#REF!,#REF!,$A32,#REF!,#REF!),"")</f>
      </c>
      <c r="N32" s="17">
        <f>IF($C32&gt;0,_xlfn.SUMIFS(#REF!,#REF!,$A32,#REF!,#REF!),"")</f>
      </c>
      <c r="O32" s="18">
        <f>IF($C32&gt;0,_xlfn.SUMIFS(#REF!,#REF!,$A32,#REF!,#REF!),"")</f>
      </c>
      <c r="P32" s="17">
        <f>IF($C32&gt;0,_xlfn.SUMIFS(#REF!,#REF!,$A32,#REF!,#REF!),"")</f>
      </c>
      <c r="Q32" s="18">
        <f>IF($C32&gt;0,_xlfn.SUMIFS(#REF!,#REF!,$A32,#REF!,#REF!),"")</f>
      </c>
      <c r="R32" s="17">
        <f>IF($C32&gt;0,_xlfn.SUMIFS(#REF!,#REF!,$A32,#REF!,#REF!),"")</f>
      </c>
      <c r="S32" s="17">
        <f>IF($C32&gt;0,_xlfn.SUMIFS(#REF!,#REF!,$A32,#REF!,#REF!),"")</f>
      </c>
      <c r="T32" s="17">
        <f>IF($C32&gt;0,_xlfn.SUMIFS(#REF!,#REF!,$A32,#REF!,#REF!),"")</f>
      </c>
      <c r="U32" s="17">
        <f>IF($C32&gt;0,_xlfn.SUMIFS(#REF!,#REF!,$A32,#REF!,#REF!),"")</f>
      </c>
      <c r="V32" s="14">
        <f>IF($C32&gt;0,_xlfn.SUMIFS(#REF!,#REF!,$A32,#REF!,#REF!),"")</f>
      </c>
      <c r="W32" s="19">
        <f>IF($C32&gt;0,_xlfn.SUMIFS(#REF!,#REF!,$A32,#REF!,#REF!),"")</f>
      </c>
      <c r="X32" s="19">
        <f>IF($C32&gt;0,_xlfn.SUMIFS(#REF!,#REF!,$A32,#REF!,#REF!),"")</f>
      </c>
      <c r="Y32" s="20">
        <f>IF($C32&gt;0,_xlfn.SUMIFS(#REF!,#REF!,$A32,#REF!,#REF!),"")</f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ht="15">
      <c r="A33" s="29" t="s">
        <v>32</v>
      </c>
      <c r="B33" s="14"/>
      <c r="C33" s="15"/>
      <c r="D33" s="33" t="str">
        <f t="shared" si="3"/>
        <v>-</v>
      </c>
      <c r="E33" s="16">
        <f>IF($C33&gt;0,_xlfn.SUMIFS(#REF!,#REF!,$A33,#REF!,#REF!),"")</f>
      </c>
      <c r="F33" s="17">
        <f>IF($C33&gt;0,_xlfn.SUMIFS(#REF!,#REF!,$A33,#REF!,#REF!),"")</f>
      </c>
      <c r="G33" s="18">
        <f>IF($C33&gt;0,_xlfn.SUMIFS(#REF!,#REF!,$A33,#REF!,#REF!),"")</f>
      </c>
      <c r="H33" s="17">
        <f>IF($C33&gt;0,_xlfn.SUMIFS(#REF!,#REF!,$A33,#REF!,#REF!),"")</f>
      </c>
      <c r="I33" s="18">
        <f>IF($C33&gt;0,_xlfn.SUMIFS(#REF!,#REF!,$A33,#REF!,#REF!),"")</f>
      </c>
      <c r="J33" s="18">
        <f>IF($C33&gt;0,_xlfn.SUMIFS(#REF!,#REF!,$A33,#REF!,#REF!),"")</f>
      </c>
      <c r="K33" s="18">
        <f>IF($C33&gt;0,_xlfn.SUMIFS(#REF!,#REF!,$A33,#REF!,#REF!),"")</f>
      </c>
      <c r="L33" s="18">
        <f>IF($C33&gt;0,_xlfn.SUMIFS(#REF!,#REF!,$A33,#REF!,#REF!),"")</f>
      </c>
      <c r="M33" s="18">
        <f>IF($C33&gt;0,_xlfn.SUMIFS(#REF!,#REF!,$A33,#REF!,#REF!),"")</f>
      </c>
      <c r="N33" s="17">
        <f>IF($C33&gt;0,_xlfn.SUMIFS(#REF!,#REF!,$A33,#REF!,#REF!),"")</f>
      </c>
      <c r="O33" s="18">
        <f>IF($C33&gt;0,_xlfn.SUMIFS(#REF!,#REF!,$A33,#REF!,#REF!),"")</f>
      </c>
      <c r="P33" s="17">
        <f>IF($C33&gt;0,_xlfn.SUMIFS(#REF!,#REF!,$A33,#REF!,#REF!),"")</f>
      </c>
      <c r="Q33" s="18">
        <f>IF($C33&gt;0,_xlfn.SUMIFS(#REF!,#REF!,$A33,#REF!,#REF!),"")</f>
      </c>
      <c r="R33" s="17">
        <f>IF($C33&gt;0,_xlfn.SUMIFS(#REF!,#REF!,$A33,#REF!,#REF!),"")</f>
      </c>
      <c r="S33" s="17">
        <f>IF($C33&gt;0,_xlfn.SUMIFS(#REF!,#REF!,$A33,#REF!,#REF!),"")</f>
      </c>
      <c r="T33" s="17">
        <f>IF($C33&gt;0,_xlfn.SUMIFS(#REF!,#REF!,$A33,#REF!,#REF!),"")</f>
      </c>
      <c r="U33" s="17">
        <f>IF($C33&gt;0,_xlfn.SUMIFS(#REF!,#REF!,$A33,#REF!,#REF!),"")</f>
      </c>
      <c r="V33" s="14">
        <f>IF($C33&gt;0,_xlfn.SUMIFS(#REF!,#REF!,$A33,#REF!,#REF!),"")</f>
      </c>
      <c r="W33" s="19">
        <f>IF($C33&gt;0,_xlfn.SUMIFS(#REF!,#REF!,$A33,#REF!,#REF!),"")</f>
      </c>
      <c r="X33" s="19">
        <f>IF($C33&gt;0,_xlfn.SUMIFS(#REF!,#REF!,$A33,#REF!,#REF!),"")</f>
      </c>
      <c r="Y33" s="20">
        <f>IF($C33&gt;0,_xlfn.SUMIFS(#REF!,#REF!,$A33,#REF!,#REF!),"")</f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>
        <f>IF($C34&gt;0,_xlfn.SUMIFS(#REF!,#REF!,$A34,#REF!,#REF!),"")</f>
      </c>
      <c r="F34" s="24">
        <f>IF($C34&gt;0,_xlfn.SUMIFS(#REF!,#REF!,$A34,#REF!,#REF!),"")</f>
      </c>
      <c r="G34" s="25">
        <f>IF($C34&gt;0,_xlfn.SUMIFS(#REF!,#REF!,$A34,#REF!,#REF!),"")</f>
      </c>
      <c r="H34" s="24">
        <f>IF($C34&gt;0,_xlfn.SUMIFS(#REF!,#REF!,$A34,#REF!,#REF!),"")</f>
      </c>
      <c r="I34" s="25">
        <f>IF($C34&gt;0,_xlfn.SUMIFS(#REF!,#REF!,$A34,#REF!,#REF!),"")</f>
      </c>
      <c r="J34" s="25">
        <f>IF($C34&gt;0,_xlfn.SUMIFS(#REF!,#REF!,$A34,#REF!,#REF!),"")</f>
      </c>
      <c r="K34" s="25">
        <f>IF($C34&gt;0,_xlfn.SUMIFS(#REF!,#REF!,$A34,#REF!,#REF!),"")</f>
      </c>
      <c r="L34" s="25">
        <f>IF($C34&gt;0,_xlfn.SUMIFS(#REF!,#REF!,$A34,#REF!,#REF!),"")</f>
      </c>
      <c r="M34" s="25">
        <f>IF($C34&gt;0,_xlfn.SUMIFS(#REF!,#REF!,$A34,#REF!,#REF!),"")</f>
      </c>
      <c r="N34" s="24">
        <f>IF($C34&gt;0,_xlfn.SUMIFS(#REF!,#REF!,$A34,#REF!,#REF!),"")</f>
      </c>
      <c r="O34" s="25">
        <f>IF($C34&gt;0,_xlfn.SUMIFS(#REF!,#REF!,$A34,#REF!,#REF!),"")</f>
      </c>
      <c r="P34" s="24">
        <f>IF($C34&gt;0,_xlfn.SUMIFS(#REF!,#REF!,$A34,#REF!,#REF!),"")</f>
      </c>
      <c r="Q34" s="25">
        <f>IF($C34&gt;0,_xlfn.SUMIFS(#REF!,#REF!,$A34,#REF!,#REF!),"")</f>
      </c>
      <c r="R34" s="24">
        <f>IF($C34&gt;0,_xlfn.SUMIFS(#REF!,#REF!,$A34,#REF!,#REF!),"")</f>
      </c>
      <c r="S34" s="24">
        <f>IF($C34&gt;0,_xlfn.SUMIFS(#REF!,#REF!,$A34,#REF!,#REF!),"")</f>
      </c>
      <c r="T34" s="24">
        <f>IF($C34&gt;0,_xlfn.SUMIFS(#REF!,#REF!,$A34,#REF!,#REF!),"")</f>
      </c>
      <c r="U34" s="24">
        <f>IF($C34&gt;0,_xlfn.SUMIFS(#REF!,#REF!,$A34,#REF!,#REF!),"")</f>
      </c>
      <c r="V34" s="21">
        <f>IF($C34&gt;0,_xlfn.SUMIFS(#REF!,#REF!,$A34,#REF!,#REF!),"")</f>
      </c>
      <c r="W34" s="26">
        <f>IF($C34&gt;0,_xlfn.SUMIFS(#REF!,#REF!,$A34,#REF!,#REF!),"")</f>
      </c>
      <c r="X34" s="26">
        <f>IF($C34&gt;0,_xlfn.SUMIFS(#REF!,#REF!,$A34,#REF!,#REF!),"")</f>
      </c>
      <c r="Y34" s="27">
        <f>IF($C34&gt;0,_xlfn.SUMIFS(#REF!,#REF!,$A34,#REF!,#REF!),"")</f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ht="15">
      <c r="A35" s="28" t="s">
        <v>34</v>
      </c>
      <c r="B35" s="7"/>
      <c r="C35" s="8"/>
      <c r="D35" s="32" t="str">
        <f t="shared" si="3"/>
        <v>-</v>
      </c>
      <c r="E35" s="9">
        <f>IF($C35&gt;0,_xlfn.SUMIFS(#REF!,#REF!,$A35,#REF!,#REF!),"")</f>
      </c>
      <c r="F35" s="10">
        <f>IF($C35&gt;0,_xlfn.SUMIFS(#REF!,#REF!,$A35,#REF!,#REF!),"")</f>
      </c>
      <c r="G35" s="11">
        <f>IF($C35&gt;0,_xlfn.SUMIFS(#REF!,#REF!,$A35,#REF!,#REF!),"")</f>
      </c>
      <c r="H35" s="10">
        <f>IF($C35&gt;0,_xlfn.SUMIFS(#REF!,#REF!,$A35,#REF!,#REF!),"")</f>
      </c>
      <c r="I35" s="11">
        <f>IF($C35&gt;0,_xlfn.SUMIFS(#REF!,#REF!,$A35,#REF!,#REF!),"")</f>
      </c>
      <c r="J35" s="11">
        <f>IF($C35&gt;0,_xlfn.SUMIFS(#REF!,#REF!,$A35,#REF!,#REF!),"")</f>
      </c>
      <c r="K35" s="11">
        <f>IF($C35&gt;0,_xlfn.SUMIFS(#REF!,#REF!,$A35,#REF!,#REF!),"")</f>
      </c>
      <c r="L35" s="11">
        <f>IF($C35&gt;0,_xlfn.SUMIFS(#REF!,#REF!,$A35,#REF!,#REF!),"")</f>
      </c>
      <c r="M35" s="11">
        <f>IF($C35&gt;0,_xlfn.SUMIFS(#REF!,#REF!,$A35,#REF!,#REF!),"")</f>
      </c>
      <c r="N35" s="10">
        <f>IF($C35&gt;0,_xlfn.SUMIFS(#REF!,#REF!,$A35,#REF!,#REF!),"")</f>
      </c>
      <c r="O35" s="11">
        <f>IF($C35&gt;0,_xlfn.SUMIFS(#REF!,#REF!,$A35,#REF!,#REF!),"")</f>
      </c>
      <c r="P35" s="10">
        <f>IF($C35&gt;0,_xlfn.SUMIFS(#REF!,#REF!,$A35,#REF!,#REF!),"")</f>
      </c>
      <c r="Q35" s="11">
        <f>IF($C35&gt;0,_xlfn.SUMIFS(#REF!,#REF!,$A35,#REF!,#REF!),"")</f>
      </c>
      <c r="R35" s="10">
        <f>IF($C35&gt;0,_xlfn.SUMIFS(#REF!,#REF!,$A35,#REF!,#REF!),"")</f>
      </c>
      <c r="S35" s="10">
        <f>IF($C35&gt;0,_xlfn.SUMIFS(#REF!,#REF!,$A35,#REF!,#REF!),"")</f>
      </c>
      <c r="T35" s="10">
        <f>IF($C35&gt;0,_xlfn.SUMIFS(#REF!,#REF!,$A35,#REF!,#REF!),"")</f>
      </c>
      <c r="U35" s="10">
        <f>IF($C35&gt;0,_xlfn.SUMIFS(#REF!,#REF!,$A35,#REF!,#REF!),"")</f>
      </c>
      <c r="V35" s="7">
        <f>IF($C35&gt;0,_xlfn.SUMIFS(#REF!,#REF!,$A35,#REF!,#REF!),"")</f>
      </c>
      <c r="W35" s="12">
        <f>IF($C35&gt;0,_xlfn.SUMIFS(#REF!,#REF!,$A35,#REF!,#REF!),"")</f>
      </c>
      <c r="X35" s="12">
        <f>IF($C35&gt;0,_xlfn.SUMIFS(#REF!,#REF!,$A35,#REF!,#REF!),"")</f>
      </c>
      <c r="Y35" s="13">
        <f>IF($C35&gt;0,_xlfn.SUMIFS(#REF!,#REF!,$A35,#REF!,#REF!),"")</f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ht="15">
      <c r="A36" s="29" t="s">
        <v>35</v>
      </c>
      <c r="B36" s="14"/>
      <c r="C36" s="15"/>
      <c r="D36" s="33" t="str">
        <f t="shared" si="3"/>
        <v>-</v>
      </c>
      <c r="E36" s="16">
        <f>IF($C36&gt;0,_xlfn.SUMIFS(#REF!,#REF!,$A36,#REF!,#REF!),"")</f>
      </c>
      <c r="F36" s="17">
        <f>IF($C36&gt;0,_xlfn.SUMIFS(#REF!,#REF!,$A36,#REF!,#REF!),"")</f>
      </c>
      <c r="G36" s="18">
        <f>IF($C36&gt;0,_xlfn.SUMIFS(#REF!,#REF!,$A36,#REF!,#REF!),"")</f>
      </c>
      <c r="H36" s="17">
        <f>IF($C36&gt;0,_xlfn.SUMIFS(#REF!,#REF!,$A36,#REF!,#REF!),"")</f>
      </c>
      <c r="I36" s="18">
        <f>IF($C36&gt;0,_xlfn.SUMIFS(#REF!,#REF!,$A36,#REF!,#REF!),"")</f>
      </c>
      <c r="J36" s="18">
        <f>IF($C36&gt;0,_xlfn.SUMIFS(#REF!,#REF!,$A36,#REF!,#REF!),"")</f>
      </c>
      <c r="K36" s="18">
        <f>IF($C36&gt;0,_xlfn.SUMIFS(#REF!,#REF!,$A36,#REF!,#REF!),"")</f>
      </c>
      <c r="L36" s="18">
        <f>IF($C36&gt;0,_xlfn.SUMIFS(#REF!,#REF!,$A36,#REF!,#REF!),"")</f>
      </c>
      <c r="M36" s="18">
        <f>IF($C36&gt;0,_xlfn.SUMIFS(#REF!,#REF!,$A36,#REF!,#REF!),"")</f>
      </c>
      <c r="N36" s="17">
        <f>IF($C36&gt;0,_xlfn.SUMIFS(#REF!,#REF!,$A36,#REF!,#REF!),"")</f>
      </c>
      <c r="O36" s="18">
        <f>IF($C36&gt;0,_xlfn.SUMIFS(#REF!,#REF!,$A36,#REF!,#REF!),"")</f>
      </c>
      <c r="P36" s="17">
        <f>IF($C36&gt;0,_xlfn.SUMIFS(#REF!,#REF!,$A36,#REF!,#REF!),"")</f>
      </c>
      <c r="Q36" s="18">
        <f>IF($C36&gt;0,_xlfn.SUMIFS(#REF!,#REF!,$A36,#REF!,#REF!),"")</f>
      </c>
      <c r="R36" s="17">
        <f>IF($C36&gt;0,_xlfn.SUMIFS(#REF!,#REF!,$A36,#REF!,#REF!),"")</f>
      </c>
      <c r="S36" s="17">
        <f>IF($C36&gt;0,_xlfn.SUMIFS(#REF!,#REF!,$A36,#REF!,#REF!),"")</f>
      </c>
      <c r="T36" s="17">
        <f>IF($C36&gt;0,_xlfn.SUMIFS(#REF!,#REF!,$A36,#REF!,#REF!),"")</f>
      </c>
      <c r="U36" s="17">
        <f>IF($C36&gt;0,_xlfn.SUMIFS(#REF!,#REF!,$A36,#REF!,#REF!),"")</f>
      </c>
      <c r="V36" s="14">
        <f>IF($C36&gt;0,_xlfn.SUMIFS(#REF!,#REF!,$A36,#REF!,#REF!),"")</f>
      </c>
      <c r="W36" s="19">
        <f>IF($C36&gt;0,_xlfn.SUMIFS(#REF!,#REF!,$A36,#REF!,#REF!),"")</f>
      </c>
      <c r="X36" s="19">
        <f>IF($C36&gt;0,_xlfn.SUMIFS(#REF!,#REF!,$A36,#REF!,#REF!),"")</f>
      </c>
      <c r="Y36" s="20">
        <f>IF($C36&gt;0,_xlfn.SUMIFS(#REF!,#REF!,$A36,#REF!,#REF!),"")</f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ht="15">
      <c r="A37" s="29" t="s">
        <v>36</v>
      </c>
      <c r="B37" s="14"/>
      <c r="C37" s="15"/>
      <c r="D37" s="33" t="str">
        <f t="shared" si="3"/>
        <v>-</v>
      </c>
      <c r="E37" s="16">
        <f>IF($C37&gt;0,_xlfn.SUMIFS(#REF!,#REF!,$A37,#REF!,#REF!),"")</f>
      </c>
      <c r="F37" s="17">
        <f>IF($C37&gt;0,_xlfn.SUMIFS(#REF!,#REF!,$A37,#REF!,#REF!),"")</f>
      </c>
      <c r="G37" s="18">
        <f>IF($C37&gt;0,_xlfn.SUMIFS(#REF!,#REF!,$A37,#REF!,#REF!),"")</f>
      </c>
      <c r="H37" s="17">
        <f>IF($C37&gt;0,_xlfn.SUMIFS(#REF!,#REF!,$A37,#REF!,#REF!),"")</f>
      </c>
      <c r="I37" s="18">
        <f>IF($C37&gt;0,_xlfn.SUMIFS(#REF!,#REF!,$A37,#REF!,#REF!),"")</f>
      </c>
      <c r="J37" s="18">
        <f>IF($C37&gt;0,_xlfn.SUMIFS(#REF!,#REF!,$A37,#REF!,#REF!),"")</f>
      </c>
      <c r="K37" s="18">
        <f>IF($C37&gt;0,_xlfn.SUMIFS(#REF!,#REF!,$A37,#REF!,#REF!),"")</f>
      </c>
      <c r="L37" s="18">
        <f>IF($C37&gt;0,_xlfn.SUMIFS(#REF!,#REF!,$A37,#REF!,#REF!),"")</f>
      </c>
      <c r="M37" s="18">
        <f>IF($C37&gt;0,_xlfn.SUMIFS(#REF!,#REF!,$A37,#REF!,#REF!),"")</f>
      </c>
      <c r="N37" s="17">
        <f>IF($C37&gt;0,_xlfn.SUMIFS(#REF!,#REF!,$A37,#REF!,#REF!),"")</f>
      </c>
      <c r="O37" s="18">
        <f>IF($C37&gt;0,_xlfn.SUMIFS(#REF!,#REF!,$A37,#REF!,#REF!),"")</f>
      </c>
      <c r="P37" s="17">
        <f>IF($C37&gt;0,_xlfn.SUMIFS(#REF!,#REF!,$A37,#REF!,#REF!),"")</f>
      </c>
      <c r="Q37" s="18">
        <f>IF($C37&gt;0,_xlfn.SUMIFS(#REF!,#REF!,$A37,#REF!,#REF!),"")</f>
      </c>
      <c r="R37" s="17">
        <f>IF($C37&gt;0,_xlfn.SUMIFS(#REF!,#REF!,$A37,#REF!,#REF!),"")</f>
      </c>
      <c r="S37" s="17">
        <f>IF($C37&gt;0,_xlfn.SUMIFS(#REF!,#REF!,$A37,#REF!,#REF!),"")</f>
      </c>
      <c r="T37" s="17">
        <f>IF($C37&gt;0,_xlfn.SUMIFS(#REF!,#REF!,$A37,#REF!,#REF!),"")</f>
      </c>
      <c r="U37" s="17">
        <f>IF($C37&gt;0,_xlfn.SUMIFS(#REF!,#REF!,$A37,#REF!,#REF!),"")</f>
      </c>
      <c r="V37" s="14">
        <f>IF($C37&gt;0,_xlfn.SUMIFS(#REF!,#REF!,$A37,#REF!,#REF!),"")</f>
      </c>
      <c r="W37" s="19">
        <f>IF($C37&gt;0,_xlfn.SUMIFS(#REF!,#REF!,$A37,#REF!,#REF!),"")</f>
      </c>
      <c r="X37" s="19">
        <f>IF($C37&gt;0,_xlfn.SUMIFS(#REF!,#REF!,$A37,#REF!,#REF!),"")</f>
      </c>
      <c r="Y37" s="20">
        <f>IF($C37&gt;0,_xlfn.SUMIFS(#REF!,#REF!,$A37,#REF!,#REF!),"")</f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ht="15">
      <c r="A38" s="29" t="s">
        <v>37</v>
      </c>
      <c r="B38" s="14"/>
      <c r="C38" s="15"/>
      <c r="D38" s="33" t="str">
        <f t="shared" si="3"/>
        <v>-</v>
      </c>
      <c r="E38" s="16">
        <f>IF($C38&gt;0,_xlfn.SUMIFS(#REF!,#REF!,$A38,#REF!,#REF!),"")</f>
      </c>
      <c r="F38" s="17">
        <f>IF($C38&gt;0,_xlfn.SUMIFS(#REF!,#REF!,$A38,#REF!,#REF!),"")</f>
      </c>
      <c r="G38" s="18">
        <f>IF($C38&gt;0,_xlfn.SUMIFS(#REF!,#REF!,$A38,#REF!,#REF!),"")</f>
      </c>
      <c r="H38" s="17">
        <f>IF($C38&gt;0,_xlfn.SUMIFS(#REF!,#REF!,$A38,#REF!,#REF!),"")</f>
      </c>
      <c r="I38" s="18">
        <f>IF($C38&gt;0,_xlfn.SUMIFS(#REF!,#REF!,$A38,#REF!,#REF!),"")</f>
      </c>
      <c r="J38" s="18">
        <f>IF($C38&gt;0,_xlfn.SUMIFS(#REF!,#REF!,$A38,#REF!,#REF!),"")</f>
      </c>
      <c r="K38" s="18">
        <f>IF($C38&gt;0,_xlfn.SUMIFS(#REF!,#REF!,$A38,#REF!,#REF!),"")</f>
      </c>
      <c r="L38" s="18">
        <f>IF($C38&gt;0,_xlfn.SUMIFS(#REF!,#REF!,$A38,#REF!,#REF!),"")</f>
      </c>
      <c r="M38" s="18">
        <f>IF($C38&gt;0,_xlfn.SUMIFS(#REF!,#REF!,$A38,#REF!,#REF!),"")</f>
      </c>
      <c r="N38" s="17">
        <f>IF($C38&gt;0,_xlfn.SUMIFS(#REF!,#REF!,$A38,#REF!,#REF!),"")</f>
      </c>
      <c r="O38" s="18">
        <f>IF($C38&gt;0,_xlfn.SUMIFS(#REF!,#REF!,$A38,#REF!,#REF!),"")</f>
      </c>
      <c r="P38" s="17">
        <f>IF($C38&gt;0,_xlfn.SUMIFS(#REF!,#REF!,$A38,#REF!,#REF!),"")</f>
      </c>
      <c r="Q38" s="18">
        <f>IF($C38&gt;0,_xlfn.SUMIFS(#REF!,#REF!,$A38,#REF!,#REF!),"")</f>
      </c>
      <c r="R38" s="17">
        <f>IF($C38&gt;0,_xlfn.SUMIFS(#REF!,#REF!,$A38,#REF!,#REF!),"")</f>
      </c>
      <c r="S38" s="17">
        <f>IF($C38&gt;0,_xlfn.SUMIFS(#REF!,#REF!,$A38,#REF!,#REF!),"")</f>
      </c>
      <c r="T38" s="17">
        <f>IF($C38&gt;0,_xlfn.SUMIFS(#REF!,#REF!,$A38,#REF!,#REF!),"")</f>
      </c>
      <c r="U38" s="17">
        <f>IF($C38&gt;0,_xlfn.SUMIFS(#REF!,#REF!,$A38,#REF!,#REF!),"")</f>
      </c>
      <c r="V38" s="14">
        <f>IF($C38&gt;0,_xlfn.SUMIFS(#REF!,#REF!,$A38,#REF!,#REF!),"")</f>
      </c>
      <c r="W38" s="19">
        <f>IF($C38&gt;0,_xlfn.SUMIFS(#REF!,#REF!,$A38,#REF!,#REF!),"")</f>
      </c>
      <c r="X38" s="19">
        <f>IF($C38&gt;0,_xlfn.SUMIFS(#REF!,#REF!,$A38,#REF!,#REF!),"")</f>
      </c>
      <c r="Y38" s="20">
        <f>IF($C38&gt;0,_xlfn.SUMIFS(#REF!,#REF!,$A38,#REF!,#REF!),"")</f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>
        <f>IF($C39&gt;0,_xlfn.SUMIFS(#REF!,#REF!,$A39,#REF!,#REF!),"")</f>
      </c>
      <c r="F39" s="24">
        <f>IF($C39&gt;0,_xlfn.SUMIFS(#REF!,#REF!,$A39,#REF!,#REF!),"")</f>
      </c>
      <c r="G39" s="25">
        <f>IF($C39&gt;0,_xlfn.SUMIFS(#REF!,#REF!,$A39,#REF!,#REF!),"")</f>
      </c>
      <c r="H39" s="24">
        <f>IF($C39&gt;0,_xlfn.SUMIFS(#REF!,#REF!,$A39,#REF!,#REF!),"")</f>
      </c>
      <c r="I39" s="25">
        <f>IF($C39&gt;0,_xlfn.SUMIFS(#REF!,#REF!,$A39,#REF!,#REF!),"")</f>
      </c>
      <c r="J39" s="25">
        <f>IF($C39&gt;0,_xlfn.SUMIFS(#REF!,#REF!,$A39,#REF!,#REF!),"")</f>
      </c>
      <c r="K39" s="25">
        <f>IF($C39&gt;0,_xlfn.SUMIFS(#REF!,#REF!,$A39,#REF!,#REF!),"")</f>
      </c>
      <c r="L39" s="25">
        <f>IF($C39&gt;0,_xlfn.SUMIFS(#REF!,#REF!,$A39,#REF!,#REF!),"")</f>
      </c>
      <c r="M39" s="25">
        <f>IF($C39&gt;0,_xlfn.SUMIFS(#REF!,#REF!,$A39,#REF!,#REF!),"")</f>
      </c>
      <c r="N39" s="24">
        <f>IF($C39&gt;0,_xlfn.SUMIFS(#REF!,#REF!,$A39,#REF!,#REF!),"")</f>
      </c>
      <c r="O39" s="25">
        <f>IF($C39&gt;0,_xlfn.SUMIFS(#REF!,#REF!,$A39,#REF!,#REF!),"")</f>
      </c>
      <c r="P39" s="24">
        <f>IF($C39&gt;0,_xlfn.SUMIFS(#REF!,#REF!,$A39,#REF!,#REF!),"")</f>
      </c>
      <c r="Q39" s="25">
        <f>IF($C39&gt;0,_xlfn.SUMIFS(#REF!,#REF!,$A39,#REF!,#REF!),"")</f>
      </c>
      <c r="R39" s="24">
        <f>IF($C39&gt;0,_xlfn.SUMIFS(#REF!,#REF!,$A39,#REF!,#REF!),"")</f>
      </c>
      <c r="S39" s="24">
        <f>IF($C39&gt;0,_xlfn.SUMIFS(#REF!,#REF!,$A39,#REF!,#REF!),"")</f>
      </c>
      <c r="T39" s="24">
        <f>IF($C39&gt;0,_xlfn.SUMIFS(#REF!,#REF!,$A39,#REF!,#REF!),"")</f>
      </c>
      <c r="U39" s="24">
        <f>IF($C39&gt;0,_xlfn.SUMIFS(#REF!,#REF!,$A39,#REF!,#REF!),"")</f>
      </c>
      <c r="V39" s="21">
        <f>IF($C39&gt;0,_xlfn.SUMIFS(#REF!,#REF!,$A39,#REF!,#REF!),"")</f>
      </c>
      <c r="W39" s="26">
        <f>IF($C39&gt;0,_xlfn.SUMIFS(#REF!,#REF!,$A39,#REF!,#REF!),"")</f>
      </c>
      <c r="X39" s="26">
        <f>IF($C39&gt;0,_xlfn.SUMIFS(#REF!,#REF!,$A39,#REF!,#REF!),"")</f>
      </c>
      <c r="Y39" s="27">
        <f>IF($C39&gt;0,_xlfn.SUMIFS(#REF!,#REF!,$A39,#REF!,#REF!),"")</f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ht="15">
      <c r="A40" s="28" t="s">
        <v>39</v>
      </c>
      <c r="B40" s="7"/>
      <c r="C40" s="8"/>
      <c r="D40" s="32" t="str">
        <f t="shared" si="3"/>
        <v>-</v>
      </c>
      <c r="E40" s="9">
        <f>IF($C40&gt;0,_xlfn.SUMIFS(#REF!,#REF!,$A40,#REF!,#REF!),"")</f>
      </c>
      <c r="F40" s="10">
        <f>IF($C40&gt;0,_xlfn.SUMIFS(#REF!,#REF!,$A40,#REF!,#REF!),"")</f>
      </c>
      <c r="G40" s="11">
        <f>IF($C40&gt;0,_xlfn.SUMIFS(#REF!,#REF!,$A40,#REF!,#REF!),"")</f>
      </c>
      <c r="H40" s="10">
        <f>IF($C40&gt;0,_xlfn.SUMIFS(#REF!,#REF!,$A40,#REF!,#REF!),"")</f>
      </c>
      <c r="I40" s="11">
        <f>IF($C40&gt;0,_xlfn.SUMIFS(#REF!,#REF!,$A40,#REF!,#REF!),"")</f>
      </c>
      <c r="J40" s="11">
        <f>IF($C40&gt;0,_xlfn.SUMIFS(#REF!,#REF!,$A40,#REF!,#REF!),"")</f>
      </c>
      <c r="K40" s="11">
        <f>IF($C40&gt;0,_xlfn.SUMIFS(#REF!,#REF!,$A40,#REF!,#REF!),"")</f>
      </c>
      <c r="L40" s="11">
        <f>IF($C40&gt;0,_xlfn.SUMIFS(#REF!,#REF!,$A40,#REF!,#REF!),"")</f>
      </c>
      <c r="M40" s="11">
        <f>IF($C40&gt;0,_xlfn.SUMIFS(#REF!,#REF!,$A40,#REF!,#REF!),"")</f>
      </c>
      <c r="N40" s="10">
        <f>IF($C40&gt;0,_xlfn.SUMIFS(#REF!,#REF!,$A40,#REF!,#REF!),"")</f>
      </c>
      <c r="O40" s="11">
        <f>IF($C40&gt;0,_xlfn.SUMIFS(#REF!,#REF!,$A40,#REF!,#REF!),"")</f>
      </c>
      <c r="P40" s="10">
        <f>IF($C40&gt;0,_xlfn.SUMIFS(#REF!,#REF!,$A40,#REF!,#REF!),"")</f>
      </c>
      <c r="Q40" s="11">
        <f>IF($C40&gt;0,_xlfn.SUMIFS(#REF!,#REF!,$A40,#REF!,#REF!),"")</f>
      </c>
      <c r="R40" s="10">
        <f>IF($C40&gt;0,_xlfn.SUMIFS(#REF!,#REF!,$A40,#REF!,#REF!),"")</f>
      </c>
      <c r="S40" s="10">
        <f>IF($C40&gt;0,_xlfn.SUMIFS(#REF!,#REF!,$A40,#REF!,#REF!),"")</f>
      </c>
      <c r="T40" s="10">
        <f>IF($C40&gt;0,_xlfn.SUMIFS(#REF!,#REF!,$A40,#REF!,#REF!),"")</f>
      </c>
      <c r="U40" s="10">
        <f>IF($C40&gt;0,_xlfn.SUMIFS(#REF!,#REF!,$A40,#REF!,#REF!),"")</f>
      </c>
      <c r="V40" s="7">
        <f>IF($C40&gt;0,_xlfn.SUMIFS(#REF!,#REF!,$A40,#REF!,#REF!),"")</f>
      </c>
      <c r="W40" s="12">
        <f>IF($C40&gt;0,_xlfn.SUMIFS(#REF!,#REF!,$A40,#REF!,#REF!),"")</f>
      </c>
      <c r="X40" s="12">
        <f>IF($C40&gt;0,_xlfn.SUMIFS(#REF!,#REF!,$A40,#REF!,#REF!),"")</f>
      </c>
      <c r="Y40" s="13">
        <f>IF($C40&gt;0,_xlfn.SUMIFS(#REF!,#REF!,$A40,#REF!,#REF!),"")</f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ht="15">
      <c r="A41" s="29" t="s">
        <v>40</v>
      </c>
      <c r="B41" s="14"/>
      <c r="C41" s="15"/>
      <c r="D41" s="33" t="str">
        <f t="shared" si="3"/>
        <v>-</v>
      </c>
      <c r="E41" s="16">
        <f>IF($C41&gt;0,_xlfn.SUMIFS(#REF!,#REF!,$A41,#REF!,#REF!),"")</f>
      </c>
      <c r="F41" s="17">
        <f>IF($C41&gt;0,_xlfn.SUMIFS(#REF!,#REF!,$A41,#REF!,#REF!),"")</f>
      </c>
      <c r="G41" s="18">
        <f>IF($C41&gt;0,_xlfn.SUMIFS(#REF!,#REF!,$A41,#REF!,#REF!),"")</f>
      </c>
      <c r="H41" s="17">
        <f>IF($C41&gt;0,_xlfn.SUMIFS(#REF!,#REF!,$A41,#REF!,#REF!),"")</f>
      </c>
      <c r="I41" s="18">
        <f>IF($C41&gt;0,_xlfn.SUMIFS(#REF!,#REF!,$A41,#REF!,#REF!),"")</f>
      </c>
      <c r="J41" s="18">
        <f>IF($C41&gt;0,_xlfn.SUMIFS(#REF!,#REF!,$A41,#REF!,#REF!),"")</f>
      </c>
      <c r="K41" s="18">
        <f>IF($C41&gt;0,_xlfn.SUMIFS(#REF!,#REF!,$A41,#REF!,#REF!),"")</f>
      </c>
      <c r="L41" s="18">
        <f>IF($C41&gt;0,_xlfn.SUMIFS(#REF!,#REF!,$A41,#REF!,#REF!),"")</f>
      </c>
      <c r="M41" s="18">
        <f>IF($C41&gt;0,_xlfn.SUMIFS(#REF!,#REF!,$A41,#REF!,#REF!),"")</f>
      </c>
      <c r="N41" s="17">
        <f>IF($C41&gt;0,_xlfn.SUMIFS(#REF!,#REF!,$A41,#REF!,#REF!),"")</f>
      </c>
      <c r="O41" s="18">
        <f>IF($C41&gt;0,_xlfn.SUMIFS(#REF!,#REF!,$A41,#REF!,#REF!),"")</f>
      </c>
      <c r="P41" s="17">
        <f>IF($C41&gt;0,_xlfn.SUMIFS(#REF!,#REF!,$A41,#REF!,#REF!),"")</f>
      </c>
      <c r="Q41" s="18">
        <f>IF($C41&gt;0,_xlfn.SUMIFS(#REF!,#REF!,$A41,#REF!,#REF!),"")</f>
      </c>
      <c r="R41" s="17">
        <f>IF($C41&gt;0,_xlfn.SUMIFS(#REF!,#REF!,$A41,#REF!,#REF!),"")</f>
      </c>
      <c r="S41" s="17">
        <f>IF($C41&gt;0,_xlfn.SUMIFS(#REF!,#REF!,$A41,#REF!,#REF!),"")</f>
      </c>
      <c r="T41" s="17">
        <f>IF($C41&gt;0,_xlfn.SUMIFS(#REF!,#REF!,$A41,#REF!,#REF!),"")</f>
      </c>
      <c r="U41" s="17">
        <f>IF($C41&gt;0,_xlfn.SUMIFS(#REF!,#REF!,$A41,#REF!,#REF!),"")</f>
      </c>
      <c r="V41" s="14">
        <f>IF($C41&gt;0,_xlfn.SUMIFS(#REF!,#REF!,$A41,#REF!,#REF!),"")</f>
      </c>
      <c r="W41" s="19">
        <f>IF($C41&gt;0,_xlfn.SUMIFS(#REF!,#REF!,$A41,#REF!,#REF!),"")</f>
      </c>
      <c r="X41" s="19">
        <f>IF($C41&gt;0,_xlfn.SUMIFS(#REF!,#REF!,$A41,#REF!,#REF!),"")</f>
      </c>
      <c r="Y41" s="20">
        <f>IF($C41&gt;0,_xlfn.SUMIFS(#REF!,#REF!,$A41,#REF!,#REF!),"")</f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ht="15">
      <c r="A42" s="29" t="s">
        <v>41</v>
      </c>
      <c r="B42" s="14"/>
      <c r="C42" s="15"/>
      <c r="D42" s="33" t="str">
        <f t="shared" si="3"/>
        <v>-</v>
      </c>
      <c r="E42" s="16">
        <f>IF($C42&gt;0,_xlfn.SUMIFS(#REF!,#REF!,$A42,#REF!,#REF!),"")</f>
      </c>
      <c r="F42" s="17">
        <f>IF($C42&gt;0,_xlfn.SUMIFS(#REF!,#REF!,$A42,#REF!,#REF!),"")</f>
      </c>
      <c r="G42" s="18">
        <f>IF($C42&gt;0,_xlfn.SUMIFS(#REF!,#REF!,$A42,#REF!,#REF!),"")</f>
      </c>
      <c r="H42" s="17">
        <f>IF($C42&gt;0,_xlfn.SUMIFS(#REF!,#REF!,$A42,#REF!,#REF!),"")</f>
      </c>
      <c r="I42" s="18">
        <f>IF($C42&gt;0,_xlfn.SUMIFS(#REF!,#REF!,$A42,#REF!,#REF!),"")</f>
      </c>
      <c r="J42" s="18">
        <f>IF($C42&gt;0,_xlfn.SUMIFS(#REF!,#REF!,$A42,#REF!,#REF!),"")</f>
      </c>
      <c r="K42" s="18">
        <f>IF($C42&gt;0,_xlfn.SUMIFS(#REF!,#REF!,$A42,#REF!,#REF!),"")</f>
      </c>
      <c r="L42" s="18">
        <f>IF($C42&gt;0,_xlfn.SUMIFS(#REF!,#REF!,$A42,#REF!,#REF!),"")</f>
      </c>
      <c r="M42" s="18">
        <f>IF($C42&gt;0,_xlfn.SUMIFS(#REF!,#REF!,$A42,#REF!,#REF!),"")</f>
      </c>
      <c r="N42" s="17">
        <f>IF($C42&gt;0,_xlfn.SUMIFS(#REF!,#REF!,$A42,#REF!,#REF!),"")</f>
      </c>
      <c r="O42" s="18">
        <f>IF($C42&gt;0,_xlfn.SUMIFS(#REF!,#REF!,$A42,#REF!,#REF!),"")</f>
      </c>
      <c r="P42" s="17">
        <f>IF($C42&gt;0,_xlfn.SUMIFS(#REF!,#REF!,$A42,#REF!,#REF!),"")</f>
      </c>
      <c r="Q42" s="18">
        <f>IF($C42&gt;0,_xlfn.SUMIFS(#REF!,#REF!,$A42,#REF!,#REF!),"")</f>
      </c>
      <c r="R42" s="17">
        <f>IF($C42&gt;0,_xlfn.SUMIFS(#REF!,#REF!,$A42,#REF!,#REF!),"")</f>
      </c>
      <c r="S42" s="17">
        <f>IF($C42&gt;0,_xlfn.SUMIFS(#REF!,#REF!,$A42,#REF!,#REF!),"")</f>
      </c>
      <c r="T42" s="17">
        <f>IF($C42&gt;0,_xlfn.SUMIFS(#REF!,#REF!,$A42,#REF!,#REF!),"")</f>
      </c>
      <c r="U42" s="17">
        <f>IF($C42&gt;0,_xlfn.SUMIFS(#REF!,#REF!,$A42,#REF!,#REF!),"")</f>
      </c>
      <c r="V42" s="14">
        <f>IF($C42&gt;0,_xlfn.SUMIFS(#REF!,#REF!,$A42,#REF!,#REF!),"")</f>
      </c>
      <c r="W42" s="19">
        <f>IF($C42&gt;0,_xlfn.SUMIFS(#REF!,#REF!,$A42,#REF!,#REF!),"")</f>
      </c>
      <c r="X42" s="19">
        <f>IF($C42&gt;0,_xlfn.SUMIFS(#REF!,#REF!,$A42,#REF!,#REF!),"")</f>
      </c>
      <c r="Y42" s="20">
        <f>IF($C42&gt;0,_xlfn.SUMIFS(#REF!,#REF!,$A42,#REF!,#REF!),"")</f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ht="15">
      <c r="A43" s="29" t="s">
        <v>42</v>
      </c>
      <c r="B43" s="14"/>
      <c r="C43" s="15"/>
      <c r="D43" s="33" t="str">
        <f t="shared" si="3"/>
        <v>-</v>
      </c>
      <c r="E43" s="16">
        <f>IF($C43&gt;0,_xlfn.SUMIFS(#REF!,#REF!,$A43,#REF!,#REF!),"")</f>
      </c>
      <c r="F43" s="17">
        <f>IF($C43&gt;0,_xlfn.SUMIFS(#REF!,#REF!,$A43,#REF!,#REF!),"")</f>
      </c>
      <c r="G43" s="18">
        <f>IF($C43&gt;0,_xlfn.SUMIFS(#REF!,#REF!,$A43,#REF!,#REF!),"")</f>
      </c>
      <c r="H43" s="17">
        <f>IF($C43&gt;0,_xlfn.SUMIFS(#REF!,#REF!,$A43,#REF!,#REF!),"")</f>
      </c>
      <c r="I43" s="18">
        <f>IF($C43&gt;0,_xlfn.SUMIFS(#REF!,#REF!,$A43,#REF!,#REF!),"")</f>
      </c>
      <c r="J43" s="18">
        <f>IF($C43&gt;0,_xlfn.SUMIFS(#REF!,#REF!,$A43,#REF!,#REF!),"")</f>
      </c>
      <c r="K43" s="18">
        <f>IF($C43&gt;0,_xlfn.SUMIFS(#REF!,#REF!,$A43,#REF!,#REF!),"")</f>
      </c>
      <c r="L43" s="18">
        <f>IF($C43&gt;0,_xlfn.SUMIFS(#REF!,#REF!,$A43,#REF!,#REF!),"")</f>
      </c>
      <c r="M43" s="18">
        <f>IF($C43&gt;0,_xlfn.SUMIFS(#REF!,#REF!,$A43,#REF!,#REF!),"")</f>
      </c>
      <c r="N43" s="17">
        <f>IF($C43&gt;0,_xlfn.SUMIFS(#REF!,#REF!,$A43,#REF!,#REF!),"")</f>
      </c>
      <c r="O43" s="18">
        <f>IF($C43&gt;0,_xlfn.SUMIFS(#REF!,#REF!,$A43,#REF!,#REF!),"")</f>
      </c>
      <c r="P43" s="17">
        <f>IF($C43&gt;0,_xlfn.SUMIFS(#REF!,#REF!,$A43,#REF!,#REF!),"")</f>
      </c>
      <c r="Q43" s="18">
        <f>IF($C43&gt;0,_xlfn.SUMIFS(#REF!,#REF!,$A43,#REF!,#REF!),"")</f>
      </c>
      <c r="R43" s="17">
        <f>IF($C43&gt;0,_xlfn.SUMIFS(#REF!,#REF!,$A43,#REF!,#REF!),"")</f>
      </c>
      <c r="S43" s="17">
        <f>IF($C43&gt;0,_xlfn.SUMIFS(#REF!,#REF!,$A43,#REF!,#REF!),"")</f>
      </c>
      <c r="T43" s="17">
        <f>IF($C43&gt;0,_xlfn.SUMIFS(#REF!,#REF!,$A43,#REF!,#REF!),"")</f>
      </c>
      <c r="U43" s="17">
        <f>IF($C43&gt;0,_xlfn.SUMIFS(#REF!,#REF!,$A43,#REF!,#REF!),"")</f>
      </c>
      <c r="V43" s="14">
        <f>IF($C43&gt;0,_xlfn.SUMIFS(#REF!,#REF!,$A43,#REF!,#REF!),"")</f>
      </c>
      <c r="W43" s="19">
        <f>IF($C43&gt;0,_xlfn.SUMIFS(#REF!,#REF!,$A43,#REF!,#REF!),"")</f>
      </c>
      <c r="X43" s="19">
        <f>IF($C43&gt;0,_xlfn.SUMIFS(#REF!,#REF!,$A43,#REF!,#REF!),"")</f>
      </c>
      <c r="Y43" s="20">
        <f>IF($C43&gt;0,_xlfn.SUMIFS(#REF!,#REF!,$A43,#REF!,#REF!),"")</f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>
        <f>IF($C44&gt;0,_xlfn.SUMIFS(#REF!,#REF!,$A44,#REF!,#REF!),"")</f>
      </c>
      <c r="F44" s="24">
        <f>IF($C44&gt;0,_xlfn.SUMIFS(#REF!,#REF!,$A44,#REF!,#REF!),"")</f>
      </c>
      <c r="G44" s="25">
        <f>IF($C44&gt;0,_xlfn.SUMIFS(#REF!,#REF!,$A44,#REF!,#REF!),"")</f>
      </c>
      <c r="H44" s="24">
        <f>IF($C44&gt;0,_xlfn.SUMIFS(#REF!,#REF!,$A44,#REF!,#REF!),"")</f>
      </c>
      <c r="I44" s="25">
        <f>IF($C44&gt;0,_xlfn.SUMIFS(#REF!,#REF!,$A44,#REF!,#REF!),"")</f>
      </c>
      <c r="J44" s="25">
        <f>IF($C44&gt;0,_xlfn.SUMIFS(#REF!,#REF!,$A44,#REF!,#REF!),"")</f>
      </c>
      <c r="K44" s="25">
        <f>IF($C44&gt;0,_xlfn.SUMIFS(#REF!,#REF!,$A44,#REF!,#REF!),"")</f>
      </c>
      <c r="L44" s="25">
        <f>IF($C44&gt;0,_xlfn.SUMIFS(#REF!,#REF!,$A44,#REF!,#REF!),"")</f>
      </c>
      <c r="M44" s="25">
        <f>IF($C44&gt;0,_xlfn.SUMIFS(#REF!,#REF!,$A44,#REF!,#REF!),"")</f>
      </c>
      <c r="N44" s="24">
        <f>IF($C44&gt;0,_xlfn.SUMIFS(#REF!,#REF!,$A44,#REF!,#REF!),"")</f>
      </c>
      <c r="O44" s="25">
        <f>IF($C44&gt;0,_xlfn.SUMIFS(#REF!,#REF!,$A44,#REF!,#REF!),"")</f>
      </c>
      <c r="P44" s="24">
        <f>IF($C44&gt;0,_xlfn.SUMIFS(#REF!,#REF!,$A44,#REF!,#REF!),"")</f>
      </c>
      <c r="Q44" s="25">
        <f>IF($C44&gt;0,_xlfn.SUMIFS(#REF!,#REF!,$A44,#REF!,#REF!),"")</f>
      </c>
      <c r="R44" s="24">
        <f>IF($C44&gt;0,_xlfn.SUMIFS(#REF!,#REF!,$A44,#REF!,#REF!),"")</f>
      </c>
      <c r="S44" s="24">
        <f>IF($C44&gt;0,_xlfn.SUMIFS(#REF!,#REF!,$A44,#REF!,#REF!),"")</f>
      </c>
      <c r="T44" s="24">
        <f>IF($C44&gt;0,_xlfn.SUMIFS(#REF!,#REF!,$A44,#REF!,#REF!),"")</f>
      </c>
      <c r="U44" s="24">
        <f>IF($C44&gt;0,_xlfn.SUMIFS(#REF!,#REF!,$A44,#REF!,#REF!),"")</f>
      </c>
      <c r="V44" s="21">
        <f>IF($C44&gt;0,_xlfn.SUMIFS(#REF!,#REF!,$A44,#REF!,#REF!),"")</f>
      </c>
      <c r="W44" s="26">
        <f>IF($C44&gt;0,_xlfn.SUMIFS(#REF!,#REF!,$A44,#REF!,#REF!),"")</f>
      </c>
      <c r="X44" s="26">
        <f>IF($C44&gt;0,_xlfn.SUMIFS(#REF!,#REF!,$A44,#REF!,#REF!),"")</f>
      </c>
      <c r="Y44" s="27">
        <f>IF($C44&gt;0,_xlfn.SUMIFS(#REF!,#REF!,$A44,#REF!,#REF!),"")</f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ht="15">
      <c r="A45" s="28" t="s">
        <v>44</v>
      </c>
      <c r="B45" s="7"/>
      <c r="C45" s="8"/>
      <c r="D45" s="32" t="str">
        <f t="shared" si="3"/>
        <v>-</v>
      </c>
      <c r="E45" s="9">
        <f>IF($C45&gt;0,_xlfn.SUMIFS(#REF!,#REF!,$A45,#REF!,#REF!),"")</f>
      </c>
      <c r="F45" s="10">
        <f>IF($C45&gt;0,_xlfn.SUMIFS(#REF!,#REF!,$A45,#REF!,#REF!),"")</f>
      </c>
      <c r="G45" s="11">
        <f>IF($C45&gt;0,_xlfn.SUMIFS(#REF!,#REF!,$A45,#REF!,#REF!),"")</f>
      </c>
      <c r="H45" s="10">
        <f>IF($C45&gt;0,_xlfn.SUMIFS(#REF!,#REF!,$A45,#REF!,#REF!),"")</f>
      </c>
      <c r="I45" s="11">
        <f>IF($C45&gt;0,_xlfn.SUMIFS(#REF!,#REF!,$A45,#REF!,#REF!),"")</f>
      </c>
      <c r="J45" s="11">
        <f>IF($C45&gt;0,_xlfn.SUMIFS(#REF!,#REF!,$A45,#REF!,#REF!),"")</f>
      </c>
      <c r="K45" s="11">
        <f>IF($C45&gt;0,_xlfn.SUMIFS(#REF!,#REF!,$A45,#REF!,#REF!),"")</f>
      </c>
      <c r="L45" s="11">
        <f>IF($C45&gt;0,_xlfn.SUMIFS(#REF!,#REF!,$A45,#REF!,#REF!),"")</f>
      </c>
      <c r="M45" s="11">
        <f>IF($C45&gt;0,_xlfn.SUMIFS(#REF!,#REF!,$A45,#REF!,#REF!),"")</f>
      </c>
      <c r="N45" s="10">
        <f>IF($C45&gt;0,_xlfn.SUMIFS(#REF!,#REF!,$A45,#REF!,#REF!),"")</f>
      </c>
      <c r="O45" s="11">
        <f>IF($C45&gt;0,_xlfn.SUMIFS(#REF!,#REF!,$A45,#REF!,#REF!),"")</f>
      </c>
      <c r="P45" s="10">
        <f>IF($C45&gt;0,_xlfn.SUMIFS(#REF!,#REF!,$A45,#REF!,#REF!),"")</f>
      </c>
      <c r="Q45" s="11">
        <f>IF($C45&gt;0,_xlfn.SUMIFS(#REF!,#REF!,$A45,#REF!,#REF!),"")</f>
      </c>
      <c r="R45" s="10">
        <f>IF($C45&gt;0,_xlfn.SUMIFS(#REF!,#REF!,$A45,#REF!,#REF!),"")</f>
      </c>
      <c r="S45" s="10">
        <f>IF($C45&gt;0,_xlfn.SUMIFS(#REF!,#REF!,$A45,#REF!,#REF!),"")</f>
      </c>
      <c r="T45" s="10">
        <f>IF($C45&gt;0,_xlfn.SUMIFS(#REF!,#REF!,$A45,#REF!,#REF!),"")</f>
      </c>
      <c r="U45" s="10">
        <f>IF($C45&gt;0,_xlfn.SUMIFS(#REF!,#REF!,$A45,#REF!,#REF!),"")</f>
      </c>
      <c r="V45" s="7">
        <f>IF($C45&gt;0,_xlfn.SUMIFS(#REF!,#REF!,$A45,#REF!,#REF!),"")</f>
      </c>
      <c r="W45" s="12">
        <f>IF($C45&gt;0,_xlfn.SUMIFS(#REF!,#REF!,$A45,#REF!,#REF!),"")</f>
      </c>
      <c r="X45" s="12">
        <f>IF($C45&gt;0,_xlfn.SUMIFS(#REF!,#REF!,$A45,#REF!,#REF!),"")</f>
      </c>
      <c r="Y45" s="13">
        <f>IF($C45&gt;0,_xlfn.SUMIFS(#REF!,#REF!,$A45,#REF!,#REF!),"")</f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ht="15">
      <c r="A46" s="29" t="s">
        <v>46</v>
      </c>
      <c r="B46" s="14"/>
      <c r="C46" s="15"/>
      <c r="D46" s="33" t="str">
        <f t="shared" si="3"/>
        <v>-</v>
      </c>
      <c r="E46" s="16">
        <f>IF($C46&gt;0,_xlfn.SUMIFS(#REF!,#REF!,$A46,#REF!,#REF!),"")</f>
      </c>
      <c r="F46" s="17">
        <f>IF($C46&gt;0,_xlfn.SUMIFS(#REF!,#REF!,$A46,#REF!,#REF!),"")</f>
      </c>
      <c r="G46" s="18">
        <f>IF($C46&gt;0,_xlfn.SUMIFS(#REF!,#REF!,$A46,#REF!,#REF!),"")</f>
      </c>
      <c r="H46" s="17">
        <f>IF($C46&gt;0,_xlfn.SUMIFS(#REF!,#REF!,$A46,#REF!,#REF!),"")</f>
      </c>
      <c r="I46" s="18">
        <f>IF($C46&gt;0,_xlfn.SUMIFS(#REF!,#REF!,$A46,#REF!,#REF!),"")</f>
      </c>
      <c r="J46" s="18">
        <f>IF($C46&gt;0,_xlfn.SUMIFS(#REF!,#REF!,$A46,#REF!,#REF!),"")</f>
      </c>
      <c r="K46" s="18">
        <f>IF($C46&gt;0,_xlfn.SUMIFS(#REF!,#REF!,$A46,#REF!,#REF!),"")</f>
      </c>
      <c r="L46" s="18">
        <f>IF($C46&gt;0,_xlfn.SUMIFS(#REF!,#REF!,$A46,#REF!,#REF!),"")</f>
      </c>
      <c r="M46" s="18">
        <f>IF($C46&gt;0,_xlfn.SUMIFS(#REF!,#REF!,$A46,#REF!,#REF!),"")</f>
      </c>
      <c r="N46" s="17">
        <f>IF($C46&gt;0,_xlfn.SUMIFS(#REF!,#REF!,$A46,#REF!,#REF!),"")</f>
      </c>
      <c r="O46" s="18">
        <f>IF($C46&gt;0,_xlfn.SUMIFS(#REF!,#REF!,$A46,#REF!,#REF!),"")</f>
      </c>
      <c r="P46" s="17">
        <f>IF($C46&gt;0,_xlfn.SUMIFS(#REF!,#REF!,$A46,#REF!,#REF!),"")</f>
      </c>
      <c r="Q46" s="18">
        <f>IF($C46&gt;0,_xlfn.SUMIFS(#REF!,#REF!,$A46,#REF!,#REF!),"")</f>
      </c>
      <c r="R46" s="17">
        <f>IF($C46&gt;0,_xlfn.SUMIFS(#REF!,#REF!,$A46,#REF!,#REF!),"")</f>
      </c>
      <c r="S46" s="17">
        <f>IF($C46&gt;0,_xlfn.SUMIFS(#REF!,#REF!,$A46,#REF!,#REF!),"")</f>
      </c>
      <c r="T46" s="17">
        <f>IF($C46&gt;0,_xlfn.SUMIFS(#REF!,#REF!,$A46,#REF!,#REF!),"")</f>
      </c>
      <c r="U46" s="17">
        <f>IF($C46&gt;0,_xlfn.SUMIFS(#REF!,#REF!,$A46,#REF!,#REF!),"")</f>
      </c>
      <c r="V46" s="14">
        <f>IF($C46&gt;0,_xlfn.SUMIFS(#REF!,#REF!,$A46,#REF!,#REF!),"")</f>
      </c>
      <c r="W46" s="19">
        <f>IF($C46&gt;0,_xlfn.SUMIFS(#REF!,#REF!,$A46,#REF!,#REF!),"")</f>
      </c>
      <c r="X46" s="19">
        <f>IF($C46&gt;0,_xlfn.SUMIFS(#REF!,#REF!,$A46,#REF!,#REF!),"")</f>
      </c>
      <c r="Y46" s="20">
        <f>IF($C46&gt;0,_xlfn.SUMIFS(#REF!,#REF!,$A46,#REF!,#REF!),"")</f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ht="15">
      <c r="A47" s="29" t="s">
        <v>45</v>
      </c>
      <c r="B47" s="14"/>
      <c r="C47" s="15"/>
      <c r="D47" s="33" t="str">
        <f t="shared" si="3"/>
        <v>-</v>
      </c>
      <c r="E47" s="16">
        <f>IF($C47&gt;0,_xlfn.SUMIFS(#REF!,#REF!,$A47,#REF!,#REF!),"")</f>
      </c>
      <c r="F47" s="17">
        <f>IF($C47&gt;0,_xlfn.SUMIFS(#REF!,#REF!,$A47,#REF!,#REF!),"")</f>
      </c>
      <c r="G47" s="18">
        <f>IF($C47&gt;0,_xlfn.SUMIFS(#REF!,#REF!,$A47,#REF!,#REF!),"")</f>
      </c>
      <c r="H47" s="17">
        <f>IF($C47&gt;0,_xlfn.SUMIFS(#REF!,#REF!,$A47,#REF!,#REF!),"")</f>
      </c>
      <c r="I47" s="18">
        <f>IF($C47&gt;0,_xlfn.SUMIFS(#REF!,#REF!,$A47,#REF!,#REF!),"")</f>
      </c>
      <c r="J47" s="18">
        <f>IF($C47&gt;0,_xlfn.SUMIFS(#REF!,#REF!,$A47,#REF!,#REF!),"")</f>
      </c>
      <c r="K47" s="18">
        <f>IF($C47&gt;0,_xlfn.SUMIFS(#REF!,#REF!,$A47,#REF!,#REF!),"")</f>
      </c>
      <c r="L47" s="18">
        <f>IF($C47&gt;0,_xlfn.SUMIFS(#REF!,#REF!,$A47,#REF!,#REF!),"")</f>
      </c>
      <c r="M47" s="18">
        <f>IF($C47&gt;0,_xlfn.SUMIFS(#REF!,#REF!,$A47,#REF!,#REF!),"")</f>
      </c>
      <c r="N47" s="17">
        <f>IF($C47&gt;0,_xlfn.SUMIFS(#REF!,#REF!,$A47,#REF!,#REF!),"")</f>
      </c>
      <c r="O47" s="18">
        <f>IF($C47&gt;0,_xlfn.SUMIFS(#REF!,#REF!,$A47,#REF!,#REF!),"")</f>
      </c>
      <c r="P47" s="17">
        <f>IF($C47&gt;0,_xlfn.SUMIFS(#REF!,#REF!,$A47,#REF!,#REF!),"")</f>
      </c>
      <c r="Q47" s="18">
        <f>IF($C47&gt;0,_xlfn.SUMIFS(#REF!,#REF!,$A47,#REF!,#REF!),"")</f>
      </c>
      <c r="R47" s="17">
        <f>IF($C47&gt;0,_xlfn.SUMIFS(#REF!,#REF!,$A47,#REF!,#REF!),"")</f>
      </c>
      <c r="S47" s="17">
        <f>IF($C47&gt;0,_xlfn.SUMIFS(#REF!,#REF!,$A47,#REF!,#REF!),"")</f>
      </c>
      <c r="T47" s="17">
        <f>IF($C47&gt;0,_xlfn.SUMIFS(#REF!,#REF!,$A47,#REF!,#REF!),"")</f>
      </c>
      <c r="U47" s="17">
        <f>IF($C47&gt;0,_xlfn.SUMIFS(#REF!,#REF!,$A47,#REF!,#REF!),"")</f>
      </c>
      <c r="V47" s="14">
        <f>IF($C47&gt;0,_xlfn.SUMIFS(#REF!,#REF!,$A47,#REF!,#REF!),"")</f>
      </c>
      <c r="W47" s="19">
        <f>IF($C47&gt;0,_xlfn.SUMIFS(#REF!,#REF!,$A47,#REF!,#REF!),"")</f>
      </c>
      <c r="X47" s="19">
        <f>IF($C47&gt;0,_xlfn.SUMIFS(#REF!,#REF!,$A47,#REF!,#REF!),"")</f>
      </c>
      <c r="Y47" s="20">
        <f>IF($C47&gt;0,_xlfn.SUMIFS(#REF!,#REF!,$A47,#REF!,#REF!),"")</f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ht="15">
      <c r="A48" s="29" t="s">
        <v>47</v>
      </c>
      <c r="B48" s="14"/>
      <c r="C48" s="15"/>
      <c r="D48" s="33" t="str">
        <f t="shared" si="3"/>
        <v>-</v>
      </c>
      <c r="E48" s="16">
        <f>IF($C48&gt;0,_xlfn.SUMIFS(#REF!,#REF!,$A48,#REF!,#REF!),"")</f>
      </c>
      <c r="F48" s="17">
        <f>IF($C48&gt;0,_xlfn.SUMIFS(#REF!,#REF!,$A48,#REF!,#REF!),"")</f>
      </c>
      <c r="G48" s="18">
        <f>IF($C48&gt;0,_xlfn.SUMIFS(#REF!,#REF!,$A48,#REF!,#REF!),"")</f>
      </c>
      <c r="H48" s="17">
        <f>IF($C48&gt;0,_xlfn.SUMIFS(#REF!,#REF!,$A48,#REF!,#REF!),"")</f>
      </c>
      <c r="I48" s="18">
        <f>IF($C48&gt;0,_xlfn.SUMIFS(#REF!,#REF!,$A48,#REF!,#REF!),"")</f>
      </c>
      <c r="J48" s="18">
        <f>IF($C48&gt;0,_xlfn.SUMIFS(#REF!,#REF!,$A48,#REF!,#REF!),"")</f>
      </c>
      <c r="K48" s="18">
        <f>IF($C48&gt;0,_xlfn.SUMIFS(#REF!,#REF!,$A48,#REF!,#REF!),"")</f>
      </c>
      <c r="L48" s="18">
        <f>IF($C48&gt;0,_xlfn.SUMIFS(#REF!,#REF!,$A48,#REF!,#REF!),"")</f>
      </c>
      <c r="M48" s="18">
        <f>IF($C48&gt;0,_xlfn.SUMIFS(#REF!,#REF!,$A48,#REF!,#REF!),"")</f>
      </c>
      <c r="N48" s="17">
        <f>IF($C48&gt;0,_xlfn.SUMIFS(#REF!,#REF!,$A48,#REF!,#REF!),"")</f>
      </c>
      <c r="O48" s="18">
        <f>IF($C48&gt;0,_xlfn.SUMIFS(#REF!,#REF!,$A48,#REF!,#REF!),"")</f>
      </c>
      <c r="P48" s="17">
        <f>IF($C48&gt;0,_xlfn.SUMIFS(#REF!,#REF!,$A48,#REF!,#REF!),"")</f>
      </c>
      <c r="Q48" s="18">
        <f>IF($C48&gt;0,_xlfn.SUMIFS(#REF!,#REF!,$A48,#REF!,#REF!),"")</f>
      </c>
      <c r="R48" s="17">
        <f>IF($C48&gt;0,_xlfn.SUMIFS(#REF!,#REF!,$A48,#REF!,#REF!),"")</f>
      </c>
      <c r="S48" s="17">
        <f>IF($C48&gt;0,_xlfn.SUMIFS(#REF!,#REF!,$A48,#REF!,#REF!),"")</f>
      </c>
      <c r="T48" s="17">
        <f>IF($C48&gt;0,_xlfn.SUMIFS(#REF!,#REF!,$A48,#REF!,#REF!),"")</f>
      </c>
      <c r="U48" s="17">
        <f>IF($C48&gt;0,_xlfn.SUMIFS(#REF!,#REF!,$A48,#REF!,#REF!),"")</f>
      </c>
      <c r="V48" s="14">
        <f>IF($C48&gt;0,_xlfn.SUMIFS(#REF!,#REF!,$A48,#REF!,#REF!),"")</f>
      </c>
      <c r="W48" s="19">
        <f>IF($C48&gt;0,_xlfn.SUMIFS(#REF!,#REF!,$A48,#REF!,#REF!),"")</f>
      </c>
      <c r="X48" s="19">
        <f>IF($C48&gt;0,_xlfn.SUMIFS(#REF!,#REF!,$A48,#REF!,#REF!),"")</f>
      </c>
      <c r="Y48" s="20">
        <f>IF($C48&gt;0,_xlfn.SUMIFS(#REF!,#REF!,$A48,#REF!,#REF!),"")</f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>
        <f>IF($C49&gt;0,_xlfn.SUMIFS(#REF!,#REF!,$A49,#REF!,#REF!),"")</f>
      </c>
      <c r="F49" s="24">
        <f>IF($C49&gt;0,_xlfn.SUMIFS(#REF!,#REF!,$A49,#REF!,#REF!),"")</f>
      </c>
      <c r="G49" s="25">
        <f>IF($C49&gt;0,_xlfn.SUMIFS(#REF!,#REF!,$A49,#REF!,#REF!),"")</f>
      </c>
      <c r="H49" s="24">
        <f>IF($C49&gt;0,_xlfn.SUMIFS(#REF!,#REF!,$A49,#REF!,#REF!),"")</f>
      </c>
      <c r="I49" s="25">
        <f>IF($C49&gt;0,_xlfn.SUMIFS(#REF!,#REF!,$A49,#REF!,#REF!),"")</f>
      </c>
      <c r="J49" s="25">
        <f>IF($C49&gt;0,_xlfn.SUMIFS(#REF!,#REF!,$A49,#REF!,#REF!),"")</f>
      </c>
      <c r="K49" s="25">
        <f>IF($C49&gt;0,_xlfn.SUMIFS(#REF!,#REF!,$A49,#REF!,#REF!),"")</f>
      </c>
      <c r="L49" s="25">
        <f>IF($C49&gt;0,_xlfn.SUMIFS(#REF!,#REF!,$A49,#REF!,#REF!),"")</f>
      </c>
      <c r="M49" s="25">
        <f>IF($C49&gt;0,_xlfn.SUMIFS(#REF!,#REF!,$A49,#REF!,#REF!),"")</f>
      </c>
      <c r="N49" s="24">
        <f>IF($C49&gt;0,_xlfn.SUMIFS(#REF!,#REF!,$A49,#REF!,#REF!),"")</f>
      </c>
      <c r="O49" s="25">
        <f>IF($C49&gt;0,_xlfn.SUMIFS(#REF!,#REF!,$A49,#REF!,#REF!),"")</f>
      </c>
      <c r="P49" s="24">
        <f>IF($C49&gt;0,_xlfn.SUMIFS(#REF!,#REF!,$A49,#REF!,#REF!),"")</f>
      </c>
      <c r="Q49" s="25">
        <f>IF($C49&gt;0,_xlfn.SUMIFS(#REF!,#REF!,$A49,#REF!,#REF!),"")</f>
      </c>
      <c r="R49" s="24">
        <f>IF($C49&gt;0,_xlfn.SUMIFS(#REF!,#REF!,$A49,#REF!,#REF!),"")</f>
      </c>
      <c r="S49" s="24">
        <f>IF($C49&gt;0,_xlfn.SUMIFS(#REF!,#REF!,$A49,#REF!,#REF!),"")</f>
      </c>
      <c r="T49" s="24">
        <f>IF($C49&gt;0,_xlfn.SUMIFS(#REF!,#REF!,$A49,#REF!,#REF!),"")</f>
      </c>
      <c r="U49" s="24">
        <f>IF($C49&gt;0,_xlfn.SUMIFS(#REF!,#REF!,$A49,#REF!,#REF!),"")</f>
      </c>
      <c r="V49" s="21">
        <f>IF($C49&gt;0,_xlfn.SUMIFS(#REF!,#REF!,$A49,#REF!,#REF!),"")</f>
      </c>
      <c r="W49" s="26">
        <f>IF($C49&gt;0,_xlfn.SUMIFS(#REF!,#REF!,$A49,#REF!,#REF!),"")</f>
      </c>
      <c r="X49" s="26">
        <f>IF($C49&gt;0,_xlfn.SUMIFS(#REF!,#REF!,$A49,#REF!,#REF!),"")</f>
      </c>
      <c r="Y49" s="27">
        <f>IF($C49&gt;0,_xlfn.SUMIFS(#REF!,#REF!,$A49,#REF!,#REF!),"")</f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ht="15">
      <c r="A50" s="28"/>
      <c r="B50" s="7"/>
      <c r="C50" s="8"/>
      <c r="D50" s="32" t="str">
        <f t="shared" si="3"/>
        <v>-</v>
      </c>
      <c r="E50" s="9">
        <f>IF($C50&gt;0,_xlfn.SUMIFS(#REF!,#REF!,$A50,#REF!,#REF!),"")</f>
      </c>
      <c r="F50" s="10">
        <f>IF($C50&gt;0,_xlfn.SUMIFS(#REF!,#REF!,$A50,#REF!,#REF!),"")</f>
      </c>
      <c r="G50" s="11">
        <f>IF($C50&gt;0,_xlfn.SUMIFS(#REF!,#REF!,$A50,#REF!,#REF!),"")</f>
      </c>
      <c r="H50" s="10">
        <f>IF($C50&gt;0,_xlfn.SUMIFS(#REF!,#REF!,$A50,#REF!,#REF!),"")</f>
      </c>
      <c r="I50" s="11">
        <f>IF($C50&gt;0,_xlfn.SUMIFS(#REF!,#REF!,$A50,#REF!,#REF!),"")</f>
      </c>
      <c r="J50" s="11">
        <f>IF($C50&gt;0,_xlfn.SUMIFS(#REF!,#REF!,$A50,#REF!,#REF!),"")</f>
      </c>
      <c r="K50" s="11">
        <f>IF($C50&gt;0,_xlfn.SUMIFS(#REF!,#REF!,$A50,#REF!,#REF!),"")</f>
      </c>
      <c r="L50" s="11">
        <f>IF($C50&gt;0,_xlfn.SUMIFS(#REF!,#REF!,$A50,#REF!,#REF!),"")</f>
      </c>
      <c r="M50" s="11">
        <f>IF($C50&gt;0,_xlfn.SUMIFS(#REF!,#REF!,$A50,#REF!,#REF!),"")</f>
      </c>
      <c r="N50" s="10">
        <f>IF($C50&gt;0,_xlfn.SUMIFS(#REF!,#REF!,$A50,#REF!,#REF!),"")</f>
      </c>
      <c r="O50" s="11">
        <f>IF($C50&gt;0,_xlfn.SUMIFS(#REF!,#REF!,$A50,#REF!,#REF!),"")</f>
      </c>
      <c r="P50" s="10">
        <f>IF($C50&gt;0,_xlfn.SUMIFS(#REF!,#REF!,$A50,#REF!,#REF!),"")</f>
      </c>
      <c r="Q50" s="11">
        <f>IF($C50&gt;0,_xlfn.SUMIFS(#REF!,#REF!,$A50,#REF!,#REF!),"")</f>
      </c>
      <c r="R50" s="10">
        <f>IF($C50&gt;0,_xlfn.SUMIFS(#REF!,#REF!,$A50,#REF!,#REF!),"")</f>
      </c>
      <c r="S50" s="10">
        <f>IF($C50&gt;0,_xlfn.SUMIFS(#REF!,#REF!,$A50,#REF!,#REF!),"")</f>
      </c>
      <c r="T50" s="10">
        <f>IF($C50&gt;0,_xlfn.SUMIFS(#REF!,#REF!,$A50,#REF!,#REF!),"")</f>
      </c>
      <c r="U50" s="10">
        <f>IF($C50&gt;0,_xlfn.SUMIFS(#REF!,#REF!,$A50,#REF!,#REF!),"")</f>
      </c>
      <c r="V50" s="7">
        <f>IF($C50&gt;0,_xlfn.SUMIFS(#REF!,#REF!,$A50,#REF!,#REF!),"")</f>
      </c>
      <c r="W50" s="12">
        <f>IF($C50&gt;0,_xlfn.SUMIFS(#REF!,#REF!,$A50,#REF!,#REF!),"")</f>
      </c>
      <c r="X50" s="12">
        <f>IF($C50&gt;0,_xlfn.SUMIFS(#REF!,#REF!,$A50,#REF!,#REF!),"")</f>
      </c>
      <c r="Y50" s="13">
        <f>IF($C50&gt;0,_xlfn.SUMIFS(#REF!,#REF!,$A50,#REF!,#REF!),"")</f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ht="15">
      <c r="A51" s="29"/>
      <c r="B51" s="14"/>
      <c r="C51" s="15"/>
      <c r="D51" s="33" t="str">
        <f t="shared" si="3"/>
        <v>-</v>
      </c>
      <c r="E51" s="16">
        <f>IF($C51&gt;0,_xlfn.SUMIFS(#REF!,#REF!,$A51,#REF!,#REF!),"")</f>
      </c>
      <c r="F51" s="17">
        <f>IF($C51&gt;0,_xlfn.SUMIFS(#REF!,#REF!,$A51,#REF!,#REF!),"")</f>
      </c>
      <c r="G51" s="18">
        <f>IF($C51&gt;0,_xlfn.SUMIFS(#REF!,#REF!,$A51,#REF!,#REF!),"")</f>
      </c>
      <c r="H51" s="17">
        <f>IF($C51&gt;0,_xlfn.SUMIFS(#REF!,#REF!,$A51,#REF!,#REF!),"")</f>
      </c>
      <c r="I51" s="18">
        <f>IF($C51&gt;0,_xlfn.SUMIFS(#REF!,#REF!,$A51,#REF!,#REF!),"")</f>
      </c>
      <c r="J51" s="18">
        <f>IF($C51&gt;0,_xlfn.SUMIFS(#REF!,#REF!,$A51,#REF!,#REF!),"")</f>
      </c>
      <c r="K51" s="18">
        <f>IF($C51&gt;0,_xlfn.SUMIFS(#REF!,#REF!,$A51,#REF!,#REF!),"")</f>
      </c>
      <c r="L51" s="18">
        <f>IF($C51&gt;0,_xlfn.SUMIFS(#REF!,#REF!,$A51,#REF!,#REF!),"")</f>
      </c>
      <c r="M51" s="18">
        <f>IF($C51&gt;0,_xlfn.SUMIFS(#REF!,#REF!,$A51,#REF!,#REF!),"")</f>
      </c>
      <c r="N51" s="17">
        <f>IF($C51&gt;0,_xlfn.SUMIFS(#REF!,#REF!,$A51,#REF!,#REF!),"")</f>
      </c>
      <c r="O51" s="18">
        <f>IF($C51&gt;0,_xlfn.SUMIFS(#REF!,#REF!,$A51,#REF!,#REF!),"")</f>
      </c>
      <c r="P51" s="17">
        <f>IF($C51&gt;0,_xlfn.SUMIFS(#REF!,#REF!,$A51,#REF!,#REF!),"")</f>
      </c>
      <c r="Q51" s="18">
        <f>IF($C51&gt;0,_xlfn.SUMIFS(#REF!,#REF!,$A51,#REF!,#REF!),"")</f>
      </c>
      <c r="R51" s="17">
        <f>IF($C51&gt;0,_xlfn.SUMIFS(#REF!,#REF!,$A51,#REF!,#REF!),"")</f>
      </c>
      <c r="S51" s="17">
        <f>IF($C51&gt;0,_xlfn.SUMIFS(#REF!,#REF!,$A51,#REF!,#REF!),"")</f>
      </c>
      <c r="T51" s="17">
        <f>IF($C51&gt;0,_xlfn.SUMIFS(#REF!,#REF!,$A51,#REF!,#REF!),"")</f>
      </c>
      <c r="U51" s="17">
        <f>IF($C51&gt;0,_xlfn.SUMIFS(#REF!,#REF!,$A51,#REF!,#REF!),"")</f>
      </c>
      <c r="V51" s="14">
        <f>IF($C51&gt;0,_xlfn.SUMIFS(#REF!,#REF!,$A51,#REF!,#REF!),"")</f>
      </c>
      <c r="W51" s="19">
        <f>IF($C51&gt;0,_xlfn.SUMIFS(#REF!,#REF!,$A51,#REF!,#REF!),"")</f>
      </c>
      <c r="X51" s="19">
        <f>IF($C51&gt;0,_xlfn.SUMIFS(#REF!,#REF!,$A51,#REF!,#REF!),"")</f>
      </c>
      <c r="Y51" s="20">
        <f>IF($C51&gt;0,_xlfn.SUMIFS(#REF!,#REF!,$A51,#REF!,#REF!),"")</f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ht="15">
      <c r="A52" s="29"/>
      <c r="B52" s="14"/>
      <c r="C52" s="15"/>
      <c r="D52" s="33" t="str">
        <f t="shared" si="3"/>
        <v>-</v>
      </c>
      <c r="E52" s="16">
        <f>IF($C52&gt;0,_xlfn.SUMIFS(#REF!,#REF!,$A52,#REF!,#REF!),"")</f>
      </c>
      <c r="F52" s="17">
        <f>IF($C52&gt;0,_xlfn.SUMIFS(#REF!,#REF!,$A52,#REF!,#REF!),"")</f>
      </c>
      <c r="G52" s="18">
        <f>IF($C52&gt;0,_xlfn.SUMIFS(#REF!,#REF!,$A52,#REF!,#REF!),"")</f>
      </c>
      <c r="H52" s="17">
        <f>IF($C52&gt;0,_xlfn.SUMIFS(#REF!,#REF!,$A52,#REF!,#REF!),"")</f>
      </c>
      <c r="I52" s="18">
        <f>IF($C52&gt;0,_xlfn.SUMIFS(#REF!,#REF!,$A52,#REF!,#REF!),"")</f>
      </c>
      <c r="J52" s="18">
        <f>IF($C52&gt;0,_xlfn.SUMIFS(#REF!,#REF!,$A52,#REF!,#REF!),"")</f>
      </c>
      <c r="K52" s="18">
        <f>IF($C52&gt;0,_xlfn.SUMIFS(#REF!,#REF!,$A52,#REF!,#REF!),"")</f>
      </c>
      <c r="L52" s="18">
        <f>IF($C52&gt;0,_xlfn.SUMIFS(#REF!,#REF!,$A52,#REF!,#REF!),"")</f>
      </c>
      <c r="M52" s="18">
        <f>IF($C52&gt;0,_xlfn.SUMIFS(#REF!,#REF!,$A52,#REF!,#REF!),"")</f>
      </c>
      <c r="N52" s="17">
        <f>IF($C52&gt;0,_xlfn.SUMIFS(#REF!,#REF!,$A52,#REF!,#REF!),"")</f>
      </c>
      <c r="O52" s="18">
        <f>IF($C52&gt;0,_xlfn.SUMIFS(#REF!,#REF!,$A52,#REF!,#REF!),"")</f>
      </c>
      <c r="P52" s="17">
        <f>IF($C52&gt;0,_xlfn.SUMIFS(#REF!,#REF!,$A52,#REF!,#REF!),"")</f>
      </c>
      <c r="Q52" s="18">
        <f>IF($C52&gt;0,_xlfn.SUMIFS(#REF!,#REF!,$A52,#REF!,#REF!),"")</f>
      </c>
      <c r="R52" s="17">
        <f>IF($C52&gt;0,_xlfn.SUMIFS(#REF!,#REF!,$A52,#REF!,#REF!),"")</f>
      </c>
      <c r="S52" s="17">
        <f>IF($C52&gt;0,_xlfn.SUMIFS(#REF!,#REF!,$A52,#REF!,#REF!),"")</f>
      </c>
      <c r="T52" s="17">
        <f>IF($C52&gt;0,_xlfn.SUMIFS(#REF!,#REF!,$A52,#REF!,#REF!),"")</f>
      </c>
      <c r="U52" s="17">
        <f>IF($C52&gt;0,_xlfn.SUMIFS(#REF!,#REF!,$A52,#REF!,#REF!),"")</f>
      </c>
      <c r="V52" s="14">
        <f>IF($C52&gt;0,_xlfn.SUMIFS(#REF!,#REF!,$A52,#REF!,#REF!),"")</f>
      </c>
      <c r="W52" s="19">
        <f>IF($C52&gt;0,_xlfn.SUMIFS(#REF!,#REF!,$A52,#REF!,#REF!),"")</f>
      </c>
      <c r="X52" s="19">
        <f>IF($C52&gt;0,_xlfn.SUMIFS(#REF!,#REF!,$A52,#REF!,#REF!),"")</f>
      </c>
      <c r="Y52" s="20">
        <f>IF($C52&gt;0,_xlfn.SUMIFS(#REF!,#REF!,$A52,#REF!,#REF!),"")</f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ht="15">
      <c r="A53" s="29"/>
      <c r="B53" s="14"/>
      <c r="C53" s="15"/>
      <c r="D53" s="33" t="str">
        <f t="shared" si="3"/>
        <v>-</v>
      </c>
      <c r="E53" s="16">
        <f>IF($C53&gt;0,_xlfn.SUMIFS(#REF!,#REF!,$A53,#REF!,#REF!),"")</f>
      </c>
      <c r="F53" s="17">
        <f>IF($C53&gt;0,_xlfn.SUMIFS(#REF!,#REF!,$A53,#REF!,#REF!),"")</f>
      </c>
      <c r="G53" s="18">
        <f>IF($C53&gt;0,_xlfn.SUMIFS(#REF!,#REF!,$A53,#REF!,#REF!),"")</f>
      </c>
      <c r="H53" s="17">
        <f>IF($C53&gt;0,_xlfn.SUMIFS(#REF!,#REF!,$A53,#REF!,#REF!),"")</f>
      </c>
      <c r="I53" s="18">
        <f>IF($C53&gt;0,_xlfn.SUMIFS(#REF!,#REF!,$A53,#REF!,#REF!),"")</f>
      </c>
      <c r="J53" s="18">
        <f>IF($C53&gt;0,_xlfn.SUMIFS(#REF!,#REF!,$A53,#REF!,#REF!),"")</f>
      </c>
      <c r="K53" s="18">
        <f>IF($C53&gt;0,_xlfn.SUMIFS(#REF!,#REF!,$A53,#REF!,#REF!),"")</f>
      </c>
      <c r="L53" s="18">
        <f>IF($C53&gt;0,_xlfn.SUMIFS(#REF!,#REF!,$A53,#REF!,#REF!),"")</f>
      </c>
      <c r="M53" s="18">
        <f>IF($C53&gt;0,_xlfn.SUMIFS(#REF!,#REF!,$A53,#REF!,#REF!),"")</f>
      </c>
      <c r="N53" s="17">
        <f>IF($C53&gt;0,_xlfn.SUMIFS(#REF!,#REF!,$A53,#REF!,#REF!),"")</f>
      </c>
      <c r="O53" s="18">
        <f>IF($C53&gt;0,_xlfn.SUMIFS(#REF!,#REF!,$A53,#REF!,#REF!),"")</f>
      </c>
      <c r="P53" s="17">
        <f>IF($C53&gt;0,_xlfn.SUMIFS(#REF!,#REF!,$A53,#REF!,#REF!),"")</f>
      </c>
      <c r="Q53" s="18">
        <f>IF($C53&gt;0,_xlfn.SUMIFS(#REF!,#REF!,$A53,#REF!,#REF!),"")</f>
      </c>
      <c r="R53" s="17">
        <f>IF($C53&gt;0,_xlfn.SUMIFS(#REF!,#REF!,$A53,#REF!,#REF!),"")</f>
      </c>
      <c r="S53" s="17">
        <f>IF($C53&gt;0,_xlfn.SUMIFS(#REF!,#REF!,$A53,#REF!,#REF!),"")</f>
      </c>
      <c r="T53" s="17">
        <f>IF($C53&gt;0,_xlfn.SUMIFS(#REF!,#REF!,$A53,#REF!,#REF!),"")</f>
      </c>
      <c r="U53" s="17">
        <f>IF($C53&gt;0,_xlfn.SUMIFS(#REF!,#REF!,$A53,#REF!,#REF!),"")</f>
      </c>
      <c r="V53" s="14">
        <f>IF($C53&gt;0,_xlfn.SUMIFS(#REF!,#REF!,$A53,#REF!,#REF!),"")</f>
      </c>
      <c r="W53" s="19">
        <f>IF($C53&gt;0,_xlfn.SUMIFS(#REF!,#REF!,$A53,#REF!,#REF!),"")</f>
      </c>
      <c r="X53" s="19">
        <f>IF($C53&gt;0,_xlfn.SUMIFS(#REF!,#REF!,$A53,#REF!,#REF!),"")</f>
      </c>
      <c r="Y53" s="20">
        <f>IF($C53&gt;0,_xlfn.SUMIFS(#REF!,#REF!,$A53,#REF!,#REF!),"")</f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>
        <f>IF($C54&gt;0,_xlfn.SUMIFS(#REF!,#REF!,$A54,#REF!,#REF!),"")</f>
      </c>
      <c r="F54" s="24">
        <f>IF($C54&gt;0,_xlfn.SUMIFS(#REF!,#REF!,$A54,#REF!,#REF!),"")</f>
      </c>
      <c r="G54" s="25">
        <f>IF($C54&gt;0,_xlfn.SUMIFS(#REF!,#REF!,$A54,#REF!,#REF!),"")</f>
      </c>
      <c r="H54" s="24">
        <f>IF($C54&gt;0,_xlfn.SUMIFS(#REF!,#REF!,$A54,#REF!,#REF!),"")</f>
      </c>
      <c r="I54" s="25">
        <f>IF($C54&gt;0,_xlfn.SUMIFS(#REF!,#REF!,$A54,#REF!,#REF!),"")</f>
      </c>
      <c r="J54" s="25">
        <f>IF($C54&gt;0,_xlfn.SUMIFS(#REF!,#REF!,$A54,#REF!,#REF!),"")</f>
      </c>
      <c r="K54" s="25">
        <f>IF($C54&gt;0,_xlfn.SUMIFS(#REF!,#REF!,$A54,#REF!,#REF!),"")</f>
      </c>
      <c r="L54" s="25">
        <f>IF($C54&gt;0,_xlfn.SUMIFS(#REF!,#REF!,$A54,#REF!,#REF!),"")</f>
      </c>
      <c r="M54" s="25">
        <f>IF($C54&gt;0,_xlfn.SUMIFS(#REF!,#REF!,$A54,#REF!,#REF!),"")</f>
      </c>
      <c r="N54" s="24">
        <f>IF($C54&gt;0,_xlfn.SUMIFS(#REF!,#REF!,$A54,#REF!,#REF!),"")</f>
      </c>
      <c r="O54" s="25">
        <f>IF($C54&gt;0,_xlfn.SUMIFS(#REF!,#REF!,$A54,#REF!,#REF!),"")</f>
      </c>
      <c r="P54" s="24">
        <f>IF($C54&gt;0,_xlfn.SUMIFS(#REF!,#REF!,$A54,#REF!,#REF!),"")</f>
      </c>
      <c r="Q54" s="25">
        <f>IF($C54&gt;0,_xlfn.SUMIFS(#REF!,#REF!,$A54,#REF!,#REF!),"")</f>
      </c>
      <c r="R54" s="24">
        <f>IF($C54&gt;0,_xlfn.SUMIFS(#REF!,#REF!,$A54,#REF!,#REF!),"")</f>
      </c>
      <c r="S54" s="24">
        <f>IF($C54&gt;0,_xlfn.SUMIFS(#REF!,#REF!,$A54,#REF!,#REF!),"")</f>
      </c>
      <c r="T54" s="24">
        <f>IF($C54&gt;0,_xlfn.SUMIFS(#REF!,#REF!,$A54,#REF!,#REF!),"")</f>
      </c>
      <c r="U54" s="24">
        <f>IF($C54&gt;0,_xlfn.SUMIFS(#REF!,#REF!,$A54,#REF!,#REF!),"")</f>
      </c>
      <c r="V54" s="21">
        <f>IF($C54&gt;0,_xlfn.SUMIFS(#REF!,#REF!,$A54,#REF!,#REF!),"")</f>
      </c>
      <c r="W54" s="26">
        <f>IF($C54&gt;0,_xlfn.SUMIFS(#REF!,#REF!,$A54,#REF!,#REF!),"")</f>
      </c>
      <c r="X54" s="26">
        <f>IF($C54&gt;0,_xlfn.SUMIFS(#REF!,#REF!,$A54,#REF!,#REF!),"")</f>
      </c>
      <c r="Y54" s="27">
        <f>IF($C54&gt;0,_xlfn.SUMIFS(#REF!,#REF!,$A54,#REF!,#REF!),"")</f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sheetProtection/>
  <mergeCells count="11">
    <mergeCell ref="C3:C4"/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</mergeCells>
  <conditionalFormatting sqref="AD5:AD54">
    <cfRule type="expression" priority="2" dxfId="16">
      <formula>AND($C5&lt;&gt;0,$AD5&lt;&gt;100)</formula>
    </cfRule>
  </conditionalFormatting>
  <conditionalFormatting sqref="G5:H48 N5:Q48 V5:Y48">
    <cfRule type="cellIs" priority="12" dxfId="3" operator="greaterThan">
      <formula>Форма_3!#REF!</formula>
    </cfRule>
  </conditionalFormatting>
  <conditionalFormatting sqref="B5:B48">
    <cfRule type="cellIs" priority="10" dxfId="3" operator="lessThan" stopIfTrue="1">
      <formula>Форма_3!#REF!</formula>
    </cfRule>
  </conditionalFormatting>
  <conditionalFormatting sqref="E5:F48">
    <cfRule type="expression" priority="90" dxfId="2">
      <formula>IF(SUM(Форма_3!#REF!)&gt;Форма_3!#REF!,1)</formula>
    </cfRule>
  </conditionalFormatting>
  <conditionalFormatting sqref="G49:H54 N49:Q54 V49:Y54">
    <cfRule type="cellIs" priority="125" dxfId="3" operator="greaterThan">
      <formula>Форма_3!#REF!</formula>
    </cfRule>
  </conditionalFormatting>
  <conditionalFormatting sqref="B49:B54">
    <cfRule type="cellIs" priority="131" dxfId="3" operator="lessThan" stopIfTrue="1">
      <formula>Форма_3!#REF!</formula>
    </cfRule>
  </conditionalFormatting>
  <conditionalFormatting sqref="E49:F54">
    <cfRule type="expression" priority="133" dxfId="2">
      <formula>IF(SUM(Форма_3!#REF!)&gt;Форма_3!#REF!,1)</formula>
    </cfRule>
  </conditionalFormatting>
  <conditionalFormatting sqref="I49:M54">
    <cfRule type="expression" priority="135" dxfId="2">
      <formula>IF(SUM(Форма_3!#REF!)&gt;Форма_3!#REF!,1)</formula>
    </cfRule>
  </conditionalFormatting>
  <conditionalFormatting sqref="R49:U54">
    <cfRule type="expression" priority="137" dxfId="2">
      <formula>IF(SUM(Форма_3!#REF!)&gt;Форма_3!#REF!,1)</formula>
    </cfRule>
  </conditionalFormatting>
  <conditionalFormatting sqref="C49:D54">
    <cfRule type="expression" priority="139" dxfId="3" stopIfTrue="1">
      <formula>IF(AND(SUM(Форма_3!#REF!)&lt;&gt;Форма_3!#REF!,NOT(ISBLANK(Форма_3!#REF!))),1)</formula>
    </cfRule>
  </conditionalFormatting>
  <conditionalFormatting sqref="V49:Y54">
    <cfRule type="expression" priority="141" dxfId="2">
      <formula>SUM(Форма_3!#REF!)&gt;Форма_3!#REF!</formula>
    </cfRule>
  </conditionalFormatting>
  <conditionalFormatting sqref="I5:M48">
    <cfRule type="expression" priority="272" dxfId="2">
      <formula>IF(SUM(Форма_3!#REF!)&gt;Форма_3!#REF!,1)</formula>
    </cfRule>
  </conditionalFormatting>
  <conditionalFormatting sqref="R5:U48">
    <cfRule type="expression" priority="1782" dxfId="2">
      <formula>IF(SUM(Форма_3!#REF!)&gt;Форма_3!#REF!,1)</formula>
    </cfRule>
  </conditionalFormatting>
  <conditionalFormatting sqref="C5:D48">
    <cfRule type="expression" priority="1784" dxfId="3" stopIfTrue="1">
      <formula>IF(AND(SUM(Форма_3!#REF!)&lt;&gt;Форма_3!#REF!,NOT(ISBLANK(Форма_3!#REF!))),1)</formula>
    </cfRule>
  </conditionalFormatting>
  <conditionalFormatting sqref="V5:Y48">
    <cfRule type="expression" priority="1785" dxfId="2">
      <formula>SUM(Форма_3!#REF!)&gt;Форма_3!#REF!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42" customWidth="1"/>
    <col min="2" max="2" width="22.8515625" style="42" bestFit="1" customWidth="1"/>
    <col min="3" max="16384" width="9.140625" style="42" customWidth="1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zoomScalePageLayoutView="0" workbookViewId="0" topLeftCell="A7">
      <selection activeCell="D10" sqref="D10"/>
    </sheetView>
  </sheetViews>
  <sheetFormatPr defaultColWidth="9.140625" defaultRowHeight="15"/>
  <cols>
    <col min="2" max="2" width="10.8515625" style="0" customWidth="1"/>
    <col min="3" max="3" width="40.7109375" style="0" customWidth="1"/>
    <col min="4" max="4" width="26.28125" style="0" customWidth="1"/>
    <col min="5" max="5" width="21.00390625" style="0" customWidth="1"/>
    <col min="6" max="6" width="11.8515625" style="0" customWidth="1"/>
    <col min="7" max="7" width="6.421875" style="0" bestFit="1" customWidth="1"/>
    <col min="8" max="8" width="10.57421875" style="0" bestFit="1" customWidth="1"/>
    <col min="9" max="9" width="13.00390625" style="0" customWidth="1"/>
    <col min="10" max="10" width="54.8515625" style="0" customWidth="1"/>
  </cols>
  <sheetData>
    <row r="2" spans="2:10" s="55" customFormat="1" ht="15">
      <c r="B2" s="59" t="s">
        <v>70</v>
      </c>
      <c r="C2" s="60"/>
      <c r="D2" s="60"/>
      <c r="E2" s="60"/>
      <c r="F2" s="60"/>
      <c r="G2" s="60"/>
      <c r="H2" s="60"/>
      <c r="I2" s="60"/>
      <c r="J2" s="60"/>
    </row>
    <row r="3" spans="3:10" ht="1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67">
        <v>8</v>
      </c>
    </row>
    <row r="4" spans="3:10" ht="15">
      <c r="C4" s="71"/>
      <c r="D4" s="61"/>
      <c r="E4" s="61"/>
      <c r="F4" s="61"/>
      <c r="G4" s="61"/>
      <c r="H4" s="61"/>
      <c r="I4" s="61"/>
      <c r="J4" s="61"/>
    </row>
    <row r="5" spans="3:10" ht="15">
      <c r="C5" s="71"/>
      <c r="D5" s="61"/>
      <c r="E5" s="61"/>
      <c r="F5" s="61"/>
      <c r="G5" s="61"/>
      <c r="H5" s="61"/>
      <c r="I5" s="61"/>
      <c r="J5" s="61"/>
    </row>
    <row r="6" spans="3:10" ht="15">
      <c r="C6" s="71"/>
      <c r="D6" s="61"/>
      <c r="E6" s="61"/>
      <c r="F6" s="61"/>
      <c r="G6" s="61"/>
      <c r="H6" s="61"/>
      <c r="I6" s="61"/>
      <c r="J6" s="61"/>
    </row>
    <row r="7" spans="3:10" ht="15">
      <c r="C7" s="88" t="s">
        <v>84</v>
      </c>
      <c r="D7" s="89"/>
      <c r="E7" s="89"/>
      <c r="F7" s="89"/>
      <c r="G7" s="89"/>
      <c r="H7" s="61"/>
      <c r="I7" s="61"/>
      <c r="J7" s="61"/>
    </row>
    <row r="8" spans="2:10" ht="15">
      <c r="B8" s="55"/>
      <c r="C8" s="88" t="s">
        <v>71</v>
      </c>
      <c r="D8" s="88" t="s">
        <v>72</v>
      </c>
      <c r="E8" s="88"/>
      <c r="F8" s="88"/>
      <c r="G8" s="88"/>
      <c r="H8" s="55"/>
      <c r="I8" s="55"/>
      <c r="J8" s="55"/>
    </row>
    <row r="9" ht="21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>
      <c r="B10" s="69" t="s">
        <v>60</v>
      </c>
      <c r="C10" s="65" t="s">
        <v>85</v>
      </c>
      <c r="D10" s="65" t="s">
        <v>86</v>
      </c>
      <c r="E10" s="65" t="s">
        <v>87</v>
      </c>
      <c r="F10" s="6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0" ht="49.5" customHeight="1">
      <c r="B11" s="63">
        <v>1</v>
      </c>
      <c r="C11" s="73" t="s">
        <v>88</v>
      </c>
      <c r="D11" s="92" t="s">
        <v>89</v>
      </c>
      <c r="E11" s="74" t="s">
        <v>90</v>
      </c>
      <c r="F11" s="93" t="s">
        <v>91</v>
      </c>
      <c r="G11" s="64">
        <v>1</v>
      </c>
      <c r="H11" s="70">
        <f aca="true" t="shared" si="0" ref="H11:H18">IF(I11="","",I11*G11)</f>
      </c>
      <c r="I11" s="94">
        <f>IF($C$2="","",$C$2)</f>
      </c>
      <c r="J11" s="64" t="str">
        <f aca="true" t="shared" si="1" ref="J11:J18">IF(I11="",$F$9,IF(I11&gt;=$A$25,$C$25,IF(I11&gt;=$A$24,$C$24,IF(I11&gt;=$A$23,$C$23,IF(I11&gt;=$A$22,$C$22,$C$21)))))</f>
        <v>Введите уровень успешности каждого задания</v>
      </c>
    </row>
    <row r="12" spans="2:10" ht="49.5" customHeight="1">
      <c r="B12" s="63">
        <v>2</v>
      </c>
      <c r="C12" s="73" t="s">
        <v>92</v>
      </c>
      <c r="D12" s="92" t="s">
        <v>93</v>
      </c>
      <c r="E12" s="74" t="s">
        <v>94</v>
      </c>
      <c r="F12" s="93" t="s">
        <v>91</v>
      </c>
      <c r="G12" s="64">
        <v>1</v>
      </c>
      <c r="H12" s="70">
        <f t="shared" si="0"/>
      </c>
      <c r="I12" s="94">
        <f>IF($D$2="","",$D$2)</f>
      </c>
      <c r="J12" s="64" t="str">
        <f t="shared" si="1"/>
        <v>Введите уровень успешности каждого задания</v>
      </c>
    </row>
    <row r="13" spans="2:10" ht="49.5" customHeight="1">
      <c r="B13" s="63">
        <v>3</v>
      </c>
      <c r="C13" s="72" t="s">
        <v>92</v>
      </c>
      <c r="D13" s="92" t="s">
        <v>95</v>
      </c>
      <c r="E13" s="74" t="s">
        <v>94</v>
      </c>
      <c r="F13" s="93" t="s">
        <v>91</v>
      </c>
      <c r="G13" s="64">
        <v>1</v>
      </c>
      <c r="H13" s="70">
        <f t="shared" si="0"/>
      </c>
      <c r="I13" s="94">
        <f>IF($E$2="","",$E$2)</f>
      </c>
      <c r="J13" s="64" t="str">
        <f t="shared" si="1"/>
        <v>Введите уровень успешности каждого задания</v>
      </c>
    </row>
    <row r="14" spans="2:10" ht="49.5" customHeight="1">
      <c r="B14" s="63">
        <v>4</v>
      </c>
      <c r="C14" s="72" t="s">
        <v>96</v>
      </c>
      <c r="D14" s="92" t="s">
        <v>97</v>
      </c>
      <c r="E14" s="74" t="s">
        <v>98</v>
      </c>
      <c r="F14" s="93" t="s">
        <v>91</v>
      </c>
      <c r="G14" s="64">
        <v>1</v>
      </c>
      <c r="H14" s="70">
        <f t="shared" si="0"/>
      </c>
      <c r="I14" s="94">
        <f>IF($F$2="","",$F$2)</f>
      </c>
      <c r="J14" s="64" t="str">
        <f t="shared" si="1"/>
        <v>Введите уровень успешности каждого задания</v>
      </c>
    </row>
    <row r="15" spans="2:10" ht="49.5" customHeight="1">
      <c r="B15" s="63">
        <v>5</v>
      </c>
      <c r="C15" s="72" t="s">
        <v>92</v>
      </c>
      <c r="D15" s="92" t="s">
        <v>99</v>
      </c>
      <c r="E15" s="74" t="s">
        <v>100</v>
      </c>
      <c r="F15" s="93" t="s">
        <v>91</v>
      </c>
      <c r="G15" s="64">
        <v>1</v>
      </c>
      <c r="H15" s="70">
        <f t="shared" si="0"/>
      </c>
      <c r="I15" s="94">
        <f>IF($G$2="","",$G$2)</f>
      </c>
      <c r="J15" s="64" t="str">
        <f t="shared" si="1"/>
        <v>Введите уровень успешности каждого задания</v>
      </c>
    </row>
    <row r="16" spans="2:10" ht="49.5" customHeight="1">
      <c r="B16" s="63">
        <v>6</v>
      </c>
      <c r="C16" s="72" t="s">
        <v>101</v>
      </c>
      <c r="D16" s="92" t="s">
        <v>102</v>
      </c>
      <c r="E16" s="74" t="s">
        <v>103</v>
      </c>
      <c r="F16" s="93" t="s">
        <v>91</v>
      </c>
      <c r="G16" s="64">
        <v>1</v>
      </c>
      <c r="H16" s="70">
        <f t="shared" si="0"/>
      </c>
      <c r="I16" s="94">
        <f>IF($H$2="","",$H$2)</f>
      </c>
      <c r="J16" s="64" t="str">
        <f t="shared" si="1"/>
        <v>Введите уровень успешности каждого задания</v>
      </c>
    </row>
    <row r="17" spans="2:10" ht="49.5" customHeight="1">
      <c r="B17" s="63">
        <v>7</v>
      </c>
      <c r="C17" s="72" t="s">
        <v>104</v>
      </c>
      <c r="D17" s="92" t="s">
        <v>89</v>
      </c>
      <c r="E17" s="74" t="s">
        <v>105</v>
      </c>
      <c r="F17" s="93" t="s">
        <v>91</v>
      </c>
      <c r="G17" s="64">
        <v>1</v>
      </c>
      <c r="H17" s="70">
        <f t="shared" si="0"/>
      </c>
      <c r="I17" s="94">
        <f>IF($I$2="","",$I$2)</f>
      </c>
      <c r="J17" s="64" t="str">
        <f t="shared" si="1"/>
        <v>Введите уровень успешности каждого задания</v>
      </c>
    </row>
    <row r="18" spans="2:10" ht="49.5" customHeight="1">
      <c r="B18" s="63">
        <v>8</v>
      </c>
      <c r="C18" s="72" t="s">
        <v>96</v>
      </c>
      <c r="D18" s="92" t="s">
        <v>106</v>
      </c>
      <c r="E18" s="74" t="s">
        <v>107</v>
      </c>
      <c r="F18" s="93" t="s">
        <v>108</v>
      </c>
      <c r="G18" s="64">
        <v>2</v>
      </c>
      <c r="H18" s="70">
        <f t="shared" si="0"/>
      </c>
      <c r="I18" s="94">
        <f>IF($J$2="","",$J$2)</f>
      </c>
      <c r="J18" s="64" t="str">
        <f t="shared" si="1"/>
        <v>Введите уровень успешности каждого задания</v>
      </c>
    </row>
    <row r="20" spans="1:3" ht="15.75">
      <c r="A20" t="s">
        <v>74</v>
      </c>
      <c r="B20" t="s">
        <v>73</v>
      </c>
      <c r="C20" s="57" t="s">
        <v>65</v>
      </c>
    </row>
    <row r="21" spans="1:3" ht="15.75">
      <c r="A21" s="56">
        <v>0</v>
      </c>
      <c r="B21" s="56">
        <f>A22-0.01</f>
        <v>0.29</v>
      </c>
      <c r="C21" s="58" t="s">
        <v>66</v>
      </c>
    </row>
    <row r="22" spans="1:3" ht="15.75">
      <c r="A22" s="56">
        <v>0.3</v>
      </c>
      <c r="B22" s="56">
        <f>A23-0.01</f>
        <v>0.49</v>
      </c>
      <c r="C22" s="58" t="s">
        <v>67</v>
      </c>
    </row>
    <row r="23" spans="1:3" ht="15.75">
      <c r="A23" s="56">
        <v>0.5</v>
      </c>
      <c r="B23" s="56">
        <f>A24-0.01</f>
        <v>0.69</v>
      </c>
      <c r="C23" s="58" t="s">
        <v>76</v>
      </c>
    </row>
    <row r="24" spans="1:3" ht="15.75">
      <c r="A24" s="56">
        <v>0.7</v>
      </c>
      <c r="B24" s="56">
        <f>A25-0.01</f>
        <v>0.89</v>
      </c>
      <c r="C24" s="58" t="s">
        <v>68</v>
      </c>
    </row>
    <row r="25" spans="1:3" ht="15.75">
      <c r="A25" s="56">
        <v>0.9</v>
      </c>
      <c r="B25" s="56">
        <v>1</v>
      </c>
      <c r="C25" s="58" t="s">
        <v>69</v>
      </c>
    </row>
  </sheetData>
  <sheetProtection password="FBBB" sheet="1" objects="1" scenarios="1" formatColumns="0" formatRows="0"/>
  <conditionalFormatting sqref="A21:C22 J11:J18">
    <cfRule type="expression" priority="1" dxfId="17">
      <formula>$I11&lt;$A$23</formula>
    </cfRule>
  </conditionalFormatting>
  <printOptions/>
  <pageMargins left="0.7" right="0.7" top="0.75" bottom="0.75" header="0.3" footer="0.3"/>
  <pageSetup fitToHeight="0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zoomScalePageLayoutView="0" workbookViewId="0" topLeftCell="A1">
      <selection activeCell="C2" sqref="C2:K2"/>
    </sheetView>
  </sheetViews>
  <sheetFormatPr defaultColWidth="9.140625" defaultRowHeight="15"/>
  <cols>
    <col min="1" max="1" width="9.140625" style="55" customWidth="1"/>
    <col min="2" max="2" width="10.8515625" style="55" customWidth="1"/>
    <col min="3" max="3" width="40.7109375" style="55" customWidth="1"/>
    <col min="4" max="4" width="26.28125" style="55" customWidth="1"/>
    <col min="5" max="5" width="21.00390625" style="55" customWidth="1"/>
    <col min="6" max="6" width="11.8515625" style="55" customWidth="1"/>
    <col min="7" max="7" width="6.421875" style="55" bestFit="1" customWidth="1"/>
    <col min="8" max="8" width="10.57421875" style="55" bestFit="1" customWidth="1"/>
    <col min="9" max="9" width="13.00390625" style="55" customWidth="1"/>
    <col min="10" max="10" width="54.8515625" style="55" customWidth="1"/>
    <col min="11" max="16384" width="9.140625" style="55" customWidth="1"/>
  </cols>
  <sheetData>
    <row r="1" spans="3:10" ht="15.75" customHeight="1" thickBot="1">
      <c r="C1" s="112" t="s">
        <v>81</v>
      </c>
      <c r="D1" s="113"/>
      <c r="E1" s="113"/>
      <c r="F1" s="113"/>
      <c r="G1" s="113"/>
      <c r="H1" s="113"/>
      <c r="I1" s="113"/>
      <c r="J1" s="114"/>
    </row>
    <row r="2" spans="2:11" s="85" customFormat="1" ht="15.75" thickBot="1">
      <c r="B2" s="86" t="s">
        <v>70</v>
      </c>
      <c r="C2" s="115">
        <v>89.00634249471459</v>
      </c>
      <c r="D2" s="115">
        <v>95.77167019027483</v>
      </c>
      <c r="E2" s="115">
        <v>87.52642706131078</v>
      </c>
      <c r="F2" s="115">
        <v>95.34883720930233</v>
      </c>
      <c r="G2" s="115">
        <v>69.3446088794926</v>
      </c>
      <c r="H2" s="115">
        <v>82.66384778012686</v>
      </c>
      <c r="I2" s="115">
        <v>75.26427061310783</v>
      </c>
      <c r="J2" s="115">
        <v>2.9598308668076108</v>
      </c>
      <c r="K2" s="115">
        <v>11.416490486257928</v>
      </c>
    </row>
    <row r="3" spans="3:11" ht="26.25" thickBot="1">
      <c r="C3" s="87">
        <v>1</v>
      </c>
      <c r="D3" s="87">
        <v>2</v>
      </c>
      <c r="E3" s="90">
        <v>3</v>
      </c>
      <c r="F3" s="87">
        <v>4</v>
      </c>
      <c r="G3" s="87">
        <v>5</v>
      </c>
      <c r="H3" s="87">
        <v>6</v>
      </c>
      <c r="I3" s="90">
        <v>7</v>
      </c>
      <c r="J3" s="87" t="s">
        <v>82</v>
      </c>
      <c r="K3" s="90" t="s">
        <v>83</v>
      </c>
    </row>
    <row r="4" spans="2:18" ht="15">
      <c r="B4" s="84" t="s">
        <v>80</v>
      </c>
      <c r="C4" s="83">
        <f aca="true" t="shared" si="0" ref="C4:K4">IF(LEN(C3)&lt;4,1,1*LEFT(RIGHT(C3,3),1))</f>
        <v>1</v>
      </c>
      <c r="D4" s="83">
        <f t="shared" si="0"/>
        <v>1</v>
      </c>
      <c r="E4" s="83">
        <f t="shared" si="0"/>
        <v>1</v>
      </c>
      <c r="F4" s="83">
        <f t="shared" si="0"/>
        <v>1</v>
      </c>
      <c r="G4" s="83">
        <f t="shared" si="0"/>
        <v>1</v>
      </c>
      <c r="H4" s="83">
        <f t="shared" si="0"/>
        <v>1</v>
      </c>
      <c r="I4" s="83">
        <f t="shared" si="0"/>
        <v>1</v>
      </c>
      <c r="J4" s="83">
        <f t="shared" si="0"/>
        <v>1</v>
      </c>
      <c r="K4" s="83">
        <f t="shared" si="0"/>
        <v>2</v>
      </c>
      <c r="L4" s="83"/>
      <c r="M4" s="83"/>
      <c r="N4" s="83"/>
      <c r="O4" s="83"/>
      <c r="P4" s="83"/>
      <c r="Q4" s="83"/>
      <c r="R4" s="83"/>
    </row>
    <row r="5" spans="2:18" ht="15">
      <c r="B5" s="84" t="s">
        <v>79</v>
      </c>
      <c r="C5" s="83">
        <f>IF(LEN(C3)&lt;4,C3,IF(LEN(C3)&lt;8,LEFT(C3,LEN(C3)-4),LEFT(C3,LEN(C3)-8)))</f>
        <v>1</v>
      </c>
      <c r="D5" s="83">
        <f aca="true" t="shared" si="1" ref="D5:K5">IF(LEN(D3)&lt;4,D3,IF(LEN(D3)&lt;8,LEFT(D3,LEN(D3)-4),LEFT(D3,LEN(D3)-8)))</f>
        <v>2</v>
      </c>
      <c r="E5" s="83">
        <f t="shared" si="1"/>
        <v>3</v>
      </c>
      <c r="F5" s="83">
        <f t="shared" si="1"/>
        <v>4</v>
      </c>
      <c r="G5" s="83">
        <f t="shared" si="1"/>
        <v>5</v>
      </c>
      <c r="H5" s="83">
        <f t="shared" si="1"/>
        <v>6</v>
      </c>
      <c r="I5" s="83">
        <f t="shared" si="1"/>
        <v>7</v>
      </c>
      <c r="J5" s="83" t="str">
        <f t="shared" si="1"/>
        <v>8</v>
      </c>
      <c r="K5" s="83" t="str">
        <f t="shared" si="1"/>
        <v>8</v>
      </c>
      <c r="L5" s="83"/>
      <c r="M5" s="83"/>
      <c r="N5" s="83"/>
      <c r="O5" s="83"/>
      <c r="P5" s="83"/>
      <c r="Q5" s="83"/>
      <c r="R5" s="83"/>
    </row>
    <row r="6" spans="2:18" ht="15">
      <c r="B6" s="84" t="s">
        <v>78</v>
      </c>
      <c r="C6" s="83">
        <f aca="true" t="shared" si="2" ref="C6:K6">C4*C2</f>
        <v>89.00634249471459</v>
      </c>
      <c r="D6" s="83">
        <f t="shared" si="2"/>
        <v>95.77167019027483</v>
      </c>
      <c r="E6" s="83">
        <f t="shared" si="2"/>
        <v>87.52642706131078</v>
      </c>
      <c r="F6" s="83">
        <f t="shared" si="2"/>
        <v>95.34883720930233</v>
      </c>
      <c r="G6" s="83">
        <f t="shared" si="2"/>
        <v>69.3446088794926</v>
      </c>
      <c r="H6" s="83">
        <f t="shared" si="2"/>
        <v>82.66384778012686</v>
      </c>
      <c r="I6" s="83">
        <f t="shared" si="2"/>
        <v>75.26427061310783</v>
      </c>
      <c r="J6" s="83">
        <f t="shared" si="2"/>
        <v>2.9598308668076108</v>
      </c>
      <c r="K6" s="83">
        <f t="shared" si="2"/>
        <v>22.832980972515855</v>
      </c>
      <c r="L6" s="83"/>
      <c r="M6" s="83"/>
      <c r="N6" s="83"/>
      <c r="O6" s="83"/>
      <c r="P6" s="83"/>
      <c r="Q6" s="83"/>
      <c r="R6" s="83"/>
    </row>
    <row r="7" spans="3:8" ht="15">
      <c r="C7" s="88" t="str">
        <f>АнализКл!C7</f>
        <v>КДР по математике (11 кл.) 27.02.2019</v>
      </c>
      <c r="D7" s="88"/>
      <c r="E7" s="88"/>
      <c r="F7" s="88"/>
      <c r="G7" s="88"/>
      <c r="H7" s="88"/>
    </row>
    <row r="8" spans="3:8" ht="15">
      <c r="C8" s="88" t="s">
        <v>71</v>
      </c>
      <c r="D8" s="88" t="s">
        <v>77</v>
      </c>
      <c r="E8" s="88"/>
      <c r="F8" s="88"/>
      <c r="G8" s="88"/>
      <c r="H8" s="88"/>
    </row>
    <row r="9" ht="21">
      <c r="F9" s="82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0" ht="63">
      <c r="B10" s="69" t="s">
        <v>60</v>
      </c>
      <c r="C10" s="69" t="str">
        <f>АнализКл!C10</f>
        <v>Проверяемые требования (умения)</v>
      </c>
      <c r="D10" s="65" t="str">
        <f>АнализКл!D10</f>
        <v>Коды разделов элементов содержания</v>
      </c>
      <c r="E10" s="65" t="str">
        <f>АнализКл!E10</f>
        <v>Коды разделов элементов требований</v>
      </c>
      <c r="F10" s="81" t="s">
        <v>62</v>
      </c>
      <c r="G10" s="81" t="s">
        <v>63</v>
      </c>
      <c r="H10" s="81" t="s">
        <v>61</v>
      </c>
      <c r="I10" s="81" t="s">
        <v>64</v>
      </c>
      <c r="J10" s="81" t="s">
        <v>75</v>
      </c>
    </row>
    <row r="11" spans="2:10" ht="49.5" customHeight="1">
      <c r="B11" s="80">
        <f>АнализКл!B11</f>
        <v>1</v>
      </c>
      <c r="C11" s="73" t="str">
        <f>АнализКл!C11</f>
        <v>Уметь использовать приобретенные знания и умения в практической деятельности и повседневной жизни</v>
      </c>
      <c r="D11" s="91" t="str">
        <f>IF(АнализКл!D11="","",АнализКл!D11)</f>
        <v>2.1.12</v>
      </c>
      <c r="E11" s="91" t="str">
        <f>IF(АнализКл!E11="","",АнализКл!E11)</f>
        <v>5.1, 6.1</v>
      </c>
      <c r="F11" s="91" t="str">
        <f>IF(АнализКл!F11="","",АнализКл!F11)</f>
        <v>Б</v>
      </c>
      <c r="G11" s="91">
        <f>IF(АнализКл!G11="","",АнализКл!G11)</f>
        <v>1</v>
      </c>
      <c r="H11" s="70">
        <f aca="true" t="shared" si="3" ref="H11:H18">IF(I11="","",I11*G11)</f>
        <v>0.8900634249471459</v>
      </c>
      <c r="I11" s="79">
        <f aca="true" t="shared" si="4" ref="I11:I18">IF(_xlfn.COUNTIFS($C$5:$K$5,$B11,$C$2:$K$2,"")=0,_xlfn.SUMIFS($C$6:$K$6,$C$5:$K$5,$B11)/$G11/100,"")</f>
        <v>0.8900634249471459</v>
      </c>
      <c r="J11" s="68" t="str">
        <f aca="true" t="shared" si="5" ref="J11:J18">IF(I11="",$F$9,IF(I11&gt;=$A$25,$C$25,IF(I11&gt;=$A$24,$C$24,IF(I11&gt;=$A$23,$C$23,IF(I11&gt;=$A$22,$C$22,$C$21)))))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0" ht="49.5" customHeight="1">
      <c r="B12" s="80">
        <f>АнализКл!B12</f>
        <v>2</v>
      </c>
      <c r="C12" s="73" t="str">
        <f>АнализКл!C12</f>
        <v>Уметь выполнять действия с геометрическими фигурами, координатами и векторами</v>
      </c>
      <c r="D12" s="91" t="str">
        <f>IF(АнализКл!D12="","",АнализКл!D12)</f>
        <v>5.5.3, 5.5.5</v>
      </c>
      <c r="E12" s="91" t="str">
        <f>IF(АнализКл!E12="","",АнализКл!E12)</f>
        <v>4.1</v>
      </c>
      <c r="F12" s="91" t="str">
        <f>IF(АнализКл!F12="","",АнализКл!F12)</f>
        <v>Б</v>
      </c>
      <c r="G12" s="91">
        <f>IF(АнализКл!G12="","",АнализКл!G12)</f>
        <v>1</v>
      </c>
      <c r="H12" s="70">
        <f t="shared" si="3"/>
        <v>0.9577167019027484</v>
      </c>
      <c r="I12" s="79">
        <f t="shared" si="4"/>
        <v>0.9577167019027484</v>
      </c>
      <c r="J12" s="68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0" ht="49.5" customHeight="1">
      <c r="B13" s="80">
        <f>АнализКл!B13</f>
        <v>3</v>
      </c>
      <c r="C13" s="73" t="str">
        <f>АнализКл!C13</f>
        <v>Уметь выполнять действия с геометрическими фигурами, координатами и векторами</v>
      </c>
      <c r="D13" s="91" t="str">
        <f>IF(АнализКл!D13="","",АнализКл!D13)</f>
        <v>5.1.1</v>
      </c>
      <c r="E13" s="91" t="str">
        <f>IF(АнализКл!E13="","",АнализКл!E13)</f>
        <v>4.1</v>
      </c>
      <c r="F13" s="91" t="str">
        <f>IF(АнализКл!F13="","",АнализКл!F13)</f>
        <v>Б</v>
      </c>
      <c r="G13" s="91">
        <f>IF(АнализКл!G13="","",АнализКл!G13)</f>
        <v>1</v>
      </c>
      <c r="H13" s="70">
        <f t="shared" si="3"/>
        <v>0.8752642706131079</v>
      </c>
      <c r="I13" s="79">
        <f t="shared" si="4"/>
        <v>0.8752642706131079</v>
      </c>
      <c r="J13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0" ht="49.5" customHeight="1">
      <c r="B14" s="80">
        <f>АнализКл!B14</f>
        <v>4</v>
      </c>
      <c r="C14" s="73" t="str">
        <f>АнализКл!C14</f>
        <v>Уметь решать уравнения и неравенства</v>
      </c>
      <c r="D14" s="91" t="str">
        <f>IF(АнализКл!D14="","",АнализКл!D14)</f>
        <v>2.1.3</v>
      </c>
      <c r="E14" s="91" t="str">
        <f>IF(АнализКл!E14="","",АнализКл!E14)</f>
        <v>2.1</v>
      </c>
      <c r="F14" s="91" t="str">
        <f>IF(АнализКл!F14="","",АнализКл!F14)</f>
        <v>Б</v>
      </c>
      <c r="G14" s="91">
        <f>IF(АнализКл!G14="","",АнализКл!G14)</f>
        <v>1</v>
      </c>
      <c r="H14" s="70">
        <f t="shared" si="3"/>
        <v>0.9534883720930233</v>
      </c>
      <c r="I14" s="79">
        <f t="shared" si="4"/>
        <v>0.9534883720930233</v>
      </c>
      <c r="J14" s="68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0" ht="49.5" customHeight="1">
      <c r="B15" s="80">
        <f>АнализКл!B15</f>
        <v>5</v>
      </c>
      <c r="C15" s="73" t="str">
        <f>АнализКл!C15</f>
        <v>Уметь выполнять действия с геометрическими фигурами, координатами и векторами</v>
      </c>
      <c r="D15" s="91" t="str">
        <f>IF(АнализКл!D15="","",АнализКл!D15)</f>
        <v>5.3.3, 5.5.2, 5.5.4</v>
      </c>
      <c r="E15" s="91" t="str">
        <f>IF(АнализКл!E15="","",АнализКл!E15)</f>
        <v>4.2</v>
      </c>
      <c r="F15" s="91" t="str">
        <f>IF(АнализКл!F15="","",АнализКл!F15)</f>
        <v>Б</v>
      </c>
      <c r="G15" s="91">
        <f>IF(АнализКл!G15="","",АнализКл!G15)</f>
        <v>1</v>
      </c>
      <c r="H15" s="70">
        <f t="shared" si="3"/>
        <v>0.693446088794926</v>
      </c>
      <c r="I15" s="79">
        <f t="shared" si="4"/>
        <v>0.693446088794926</v>
      </c>
      <c r="J15" s="68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0" ht="49.5" customHeight="1">
      <c r="B16" s="80">
        <f>АнализКл!B16</f>
        <v>6</v>
      </c>
      <c r="C16" s="73" t="str">
        <f>АнализКл!C16</f>
        <v>Уметь выполнять вычисления и преобразования</v>
      </c>
      <c r="D16" s="91" t="str">
        <f>IF(АнализКл!D16="","",АнализКл!D16)</f>
        <v>1.4.4</v>
      </c>
      <c r="E16" s="91" t="str">
        <f>IF(АнализКл!E16="","",АнализКл!E16)</f>
        <v>1.3</v>
      </c>
      <c r="F16" s="91" t="str">
        <f>IF(АнализКл!F16="","",АнализКл!F16)</f>
        <v>Б</v>
      </c>
      <c r="G16" s="91">
        <f>IF(АнализКл!G16="","",АнализКл!G16)</f>
        <v>1</v>
      </c>
      <c r="H16" s="70">
        <f t="shared" si="3"/>
        <v>0.8266384778012685</v>
      </c>
      <c r="I16" s="79">
        <f t="shared" si="4"/>
        <v>0.8266384778012685</v>
      </c>
      <c r="J16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2:10" ht="49.5" customHeight="1">
      <c r="B17" s="80">
        <f>АнализКл!B17</f>
        <v>7</v>
      </c>
      <c r="C17" s="73" t="str">
        <f>АнализКл!C17</f>
        <v>Уметь строить и исследовать простейшие математические модели</v>
      </c>
      <c r="D17" s="91" t="str">
        <f>IF(АнализКл!D17="","",АнализКл!D17)</f>
        <v>2.1.12</v>
      </c>
      <c r="E17" s="91" t="str">
        <f>IF(АнализКл!E17="","",АнализКл!E17)</f>
        <v>5.1</v>
      </c>
      <c r="F17" s="91" t="str">
        <f>IF(АнализКл!F17="","",АнализКл!F17)</f>
        <v>Б</v>
      </c>
      <c r="G17" s="91">
        <f>IF(АнализКл!G17="","",АнализКл!G17)</f>
        <v>1</v>
      </c>
      <c r="H17" s="70">
        <f t="shared" si="3"/>
        <v>0.7526427061310783</v>
      </c>
      <c r="I17" s="79">
        <f t="shared" si="4"/>
        <v>0.7526427061310783</v>
      </c>
      <c r="J17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2:10" ht="49.5" customHeight="1">
      <c r="B18" s="80">
        <f>АнализКл!B18</f>
        <v>8</v>
      </c>
      <c r="C18" s="73" t="str">
        <f>АнализКл!C18</f>
        <v>Уметь решать уравнения и неравенства</v>
      </c>
      <c r="D18" s="91" t="str">
        <f>IF(АнализКл!D18="","",АнализКл!D18)</f>
        <v>2.2.4</v>
      </c>
      <c r="E18" s="91" t="str">
        <f>IF(АнализКл!E18="","",АнализКл!E18)</f>
        <v>2.3</v>
      </c>
      <c r="F18" s="91" t="str">
        <f>IF(АнализКл!F18="","",АнализКл!F18)</f>
        <v>П</v>
      </c>
      <c r="G18" s="91">
        <f>IF(АнализКл!G18="","",АнализКл!G18)</f>
        <v>2</v>
      </c>
      <c r="H18" s="70">
        <f t="shared" si="3"/>
        <v>0.25792811839323465</v>
      </c>
      <c r="I18" s="79">
        <f t="shared" si="4"/>
        <v>0.12896405919661733</v>
      </c>
      <c r="J18" s="68" t="str">
        <f t="shared" si="5"/>
        <v>Данный элемент содержания усвоен на крайне низком уровне. Требуется серьёзная коррекция.</v>
      </c>
    </row>
    <row r="20" spans="1:3" ht="15.75">
      <c r="A20" s="78" t="s">
        <v>74</v>
      </c>
      <c r="B20" s="78" t="s">
        <v>73</v>
      </c>
      <c r="C20" s="77" t="s">
        <v>65</v>
      </c>
    </row>
    <row r="21" spans="1:3" ht="15.75">
      <c r="A21" s="76">
        <v>0</v>
      </c>
      <c r="B21" s="76">
        <f>A22-0.01</f>
        <v>0.29</v>
      </c>
      <c r="C21" s="75" t="s">
        <v>66</v>
      </c>
    </row>
    <row r="22" spans="1:3" ht="15.75">
      <c r="A22" s="76">
        <v>0.3</v>
      </c>
      <c r="B22" s="76">
        <f>A23-0.01</f>
        <v>0.49</v>
      </c>
      <c r="C22" s="75" t="s">
        <v>67</v>
      </c>
    </row>
    <row r="23" spans="1:3" ht="15.75">
      <c r="A23" s="76">
        <v>0.5</v>
      </c>
      <c r="B23" s="76">
        <f>A24-0.01</f>
        <v>0.69</v>
      </c>
      <c r="C23" s="75" t="s">
        <v>76</v>
      </c>
    </row>
    <row r="24" spans="1:3" ht="15.75">
      <c r="A24" s="76">
        <v>0.7</v>
      </c>
      <c r="B24" s="76">
        <f>A25-0.01</f>
        <v>0.89</v>
      </c>
      <c r="C24" s="75" t="s">
        <v>68</v>
      </c>
    </row>
    <row r="25" spans="1:3" ht="15.75">
      <c r="A25" s="76">
        <v>0.9</v>
      </c>
      <c r="B25" s="76">
        <v>1</v>
      </c>
      <c r="C25" s="75" t="s">
        <v>69</v>
      </c>
    </row>
  </sheetData>
  <sheetProtection password="FBBB" sheet="1" objects="1" scenarios="1" formatColumns="0" formatRows="0"/>
  <mergeCells count="1">
    <mergeCell ref="C1:J1"/>
  </mergeCells>
  <conditionalFormatting sqref="A21:C22 J11:J18">
    <cfRule type="expression" priority="1" dxfId="17">
      <formula>$I11&lt;$A$23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Савин</dc:creator>
  <cp:keywords/>
  <dc:description/>
  <cp:lastModifiedBy>УО Кавказский район</cp:lastModifiedBy>
  <cp:lastPrinted>2019-01-11T11:21:01Z</cp:lastPrinted>
  <dcterms:created xsi:type="dcterms:W3CDTF">2006-09-28T05:33:49Z</dcterms:created>
  <dcterms:modified xsi:type="dcterms:W3CDTF">2019-03-27T14:09:47Z</dcterms:modified>
  <cp:category/>
  <cp:version/>
  <cp:contentType/>
  <cp:contentStatus/>
</cp:coreProperties>
</file>